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<sst xmlns="http://schemas.openxmlformats.org/spreadsheetml/2006/main" count="134" uniqueCount="96">
  <si>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</si>
  <si>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</si>
  <si>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</si>
  <si>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</si>
  <si>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</si>
  <si>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</si>
  <si>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</si>
  <si>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</si>
  <si>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</si>
  <si>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</si>
  <si>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</si>
  <si>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</si>
  <si>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</si>
  <si>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</si>
  <si>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</si>
  <si>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</si>
  <si>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</si>
  <si>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</si>
  <si>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</si>
  <si>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</si>
  <si>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</si>
  <si>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</si>
  <si>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</si>
  <si>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</si>
  <si>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</si>
  <si>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</si>
  <si>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</si>
  <si>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</si>
  <si>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</si>
  <si>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</si>
  <si>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</si>
  <si>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</si>
  <si>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</si>
  <si>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</si>
  <si>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</si>
  <si>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</si>
  <si>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</si>
  <si>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</si>
  <si>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</si>
  <si>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</si>
  <si>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</si>
  <si>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</si>
  <si>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</si>
  <si>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</si>
  <si>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</si>
  <si>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</si>
  <si>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</si>
  <si>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</si>
  <si>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</si>
  <si>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</si>
  <si>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</si>
  <si>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</si>
  <si>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</si>
  <si>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</si>
  <si>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</si>
  <si>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</si>
  <si>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</si>
  <si>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</si>
  <si>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</si>
  <si>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</si>
  <si>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</si>
  <si>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</si>
  <si>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</si>
  <si>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</si>
  <si>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</si>
  <si>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</si>
  <si>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</si>
  <si>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</si>
  <si>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</si>
  <si>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</si>
  <si>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КОМСОМОЛЬСКИЙ Б-Р д 5 корп 1  </t>
  </si>
  <si>
    <t xml:space="preserve">Ремонт электропроводки                            </t>
  </si>
  <si>
    <t>Август</t>
  </si>
  <si>
    <t xml:space="preserve">м.        </t>
  </si>
  <si>
    <t xml:space="preserve">Ремонт мягкой кровли                              </t>
  </si>
  <si>
    <t>Май</t>
  </si>
  <si>
    <t xml:space="preserve">м2        </t>
  </si>
  <si>
    <t xml:space="preserve">Ремонт ХВС                                        </t>
  </si>
  <si>
    <t>Апрель</t>
  </si>
  <si>
    <t xml:space="preserve">м         </t>
  </si>
  <si>
    <t xml:space="preserve">Ремонт канализации                                </t>
  </si>
  <si>
    <t>Сентябрь</t>
  </si>
  <si>
    <t xml:space="preserve">Замена светильников                               </t>
  </si>
  <si>
    <t>Январь</t>
  </si>
  <si>
    <t xml:space="preserve">шт        </t>
  </si>
  <si>
    <t xml:space="preserve">Ремонт окон                                       </t>
  </si>
  <si>
    <t xml:space="preserve">Ремонт ЦО                                         </t>
  </si>
  <si>
    <t>Июль</t>
  </si>
  <si>
    <t xml:space="preserve">Ремонт щитов                                      </t>
  </si>
  <si>
    <t>Декабрь</t>
  </si>
  <si>
    <t xml:space="preserve">Электромонтажные работы                           </t>
  </si>
  <si>
    <t>Июнь</t>
  </si>
  <si>
    <t xml:space="preserve">Прочие электротехнические работы                  </t>
  </si>
  <si>
    <t xml:space="preserve">Прочие общестроительные работы                    </t>
  </si>
  <si>
    <t xml:space="preserve">Ремонт канализации.                               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</si>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</sst>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2670.3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29.7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517.114</v>
      </c>
      <c r="D15" s="45">
        <f>D16+D22</f>
        <v>497.27000000000004</v>
      </c>
      <c r="E15" s="45">
        <f>E16+E22</f>
        <v>553.0603111672813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452.153</v>
      </c>
      <c r="D16" s="75">
        <v>434.653</v>
      </c>
      <c r="E16" s="25">
        <f>C16*0.1525+E19+E21</f>
        <v>543.1537586672813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314.68054287739193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266.6784261672813</v>
      </c>
      <c r="D19" s="25"/>
      <c r="E19" s="25">
        <f>C19</f>
        <v>266.6784261672813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137.4724571226081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7.748</v>
      </c>
      <c r="C21" s="29">
        <f>C20/1.18</f>
        <v>116.502082307295</v>
      </c>
      <c r="D21" s="29"/>
      <c r="E21" s="78">
        <v>207.522</v>
      </c>
      <c r="F21" s="37"/>
      <c r="G21" s="29">
        <f>B21+C21-E21</f>
        <v>-83.27191769270499</v>
      </c>
      <c r="H21" s="3"/>
    </row>
    <row r="22" spans="1:8" ht="15" customHeight="1">
      <c r="A22" s="32" t="s">
        <v>5</v>
      </c>
      <c r="B22" s="94"/>
      <c r="C22" s="74">
        <v>64.961</v>
      </c>
      <c r="D22" s="76">
        <v>62.617</v>
      </c>
      <c r="E22" s="36">
        <f>C22*0.1525+E23</f>
        <v>9.9065525</v>
      </c>
      <c r="F22" s="90"/>
      <c r="G22" s="38"/>
      <c r="H22" s="3"/>
    </row>
    <row r="23" spans="1:8" ht="15" customHeight="1" thickBot="1">
      <c r="A23" s="35" t="s">
        <v>28</v>
      </c>
      <c r="B23" s="93">
        <v>91.444</v>
      </c>
      <c r="C23" s="73">
        <f>C22/1.18</f>
        <v>55.05169491525424</v>
      </c>
      <c r="D23" s="29"/>
      <c r="E23" s="78">
        <v>0</v>
      </c>
      <c r="F23" s="37"/>
      <c r="G23" s="29">
        <f>B23+C23-E23</f>
        <v>146.49569491525423</v>
      </c>
      <c r="H23" s="3"/>
    </row>
    <row r="24" spans="1:8" ht="19.5" customHeight="1">
      <c r="A24" s="28" t="s">
        <v>6</v>
      </c>
      <c r="B24" s="47"/>
      <c r="C24" s="48">
        <f>SUM(C26:C29)</f>
        <v>1044.58084</v>
      </c>
      <c r="D24" s="48">
        <f>SUM(D26:D29)</f>
        <v>1014.3572399999999</v>
      </c>
      <c r="E24" s="48">
        <f>SUM(E26:E29)</f>
        <v>1044.58084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125.502</v>
      </c>
      <c r="D26" s="77">
        <v>124.072</v>
      </c>
      <c r="E26" s="14">
        <f>C26</f>
        <v>125.502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154.153</v>
      </c>
      <c r="D27" s="77">
        <v>152.409</v>
      </c>
      <c r="E27" s="14">
        <f>C27</f>
        <v>154.153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764.92584</v>
      </c>
      <c r="D28" s="111">
        <v>737.8762399999999</v>
      </c>
      <c r="E28" s="87">
        <f>C28</f>
        <v>764.92584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99.19200000000001</v>
      </c>
      <c r="C30" s="126">
        <f>C24+C15</f>
        <v>1561.69484</v>
      </c>
      <c r="D30" s="123">
        <f>D24+D15</f>
        <v>1511.62724</v>
      </c>
      <c r="E30" s="123">
        <f>E24+E15</f>
        <v>1597.6411511672814</v>
      </c>
      <c r="F30" s="124">
        <v>53.44661</v>
      </c>
      <c r="G30" s="125">
        <f>G21+G23</f>
        <v>63.223777222549245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207.522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24</v>
      </c>
      <c r="G55" s="99">
        <v>1.026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932.4</v>
      </c>
      <c r="G56" s="101">
        <v>4.2344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12</v>
      </c>
      <c r="G57" s="101">
        <v>7.497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79</v>
      </c>
      <c r="F58" s="100">
        <v>0</v>
      </c>
      <c r="G58" s="101">
        <v>0.83</v>
      </c>
    </row>
    <row r="59" spans="1:7" ht="9.75" customHeight="1">
      <c r="A59" s="130" t="s">
        <v>82</v>
      </c>
      <c r="B59" s="131"/>
      <c r="C59" s="132"/>
      <c r="D59" s="100" t="s">
        <v>83</v>
      </c>
      <c r="E59" s="100" t="s">
        <v>84</v>
      </c>
      <c r="F59" s="100">
        <v>1</v>
      </c>
      <c r="G59" s="101">
        <v>0.104</v>
      </c>
    </row>
    <row r="60" spans="1:9" ht="9.75" customHeight="1">
      <c r="A60" s="130" t="s">
        <v>82</v>
      </c>
      <c r="B60" s="131"/>
      <c r="C60" s="132"/>
      <c r="D60" s="100" t="s">
        <v>83</v>
      </c>
      <c r="E60" s="100" t="s">
        <v>84</v>
      </c>
      <c r="F60" s="100">
        <v>1</v>
      </c>
      <c r="G60" s="101">
        <v>0.102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75</v>
      </c>
      <c r="E61" s="100" t="s">
        <v>84</v>
      </c>
      <c r="F61" s="100">
        <v>2</v>
      </c>
      <c r="G61" s="101">
        <v>0.941</v>
      </c>
    </row>
    <row r="62" spans="1:7" ht="9.75" customHeight="1">
      <c r="A62" s="130" t="s">
        <v>86</v>
      </c>
      <c r="B62" s="131"/>
      <c r="C62" s="132"/>
      <c r="D62" s="100" t="s">
        <v>72</v>
      </c>
      <c r="E62" s="100" t="s">
        <v>79</v>
      </c>
      <c r="F62" s="100">
        <v>0.5</v>
      </c>
      <c r="G62" s="101">
        <v>0.341</v>
      </c>
    </row>
    <row r="63" spans="1:7" ht="9.75" customHeight="1">
      <c r="A63" s="130" t="s">
        <v>86</v>
      </c>
      <c r="B63" s="131"/>
      <c r="C63" s="132"/>
      <c r="D63" s="100" t="s">
        <v>87</v>
      </c>
      <c r="E63" s="100" t="s">
        <v>79</v>
      </c>
      <c r="F63" s="100">
        <v>216</v>
      </c>
      <c r="G63" s="101">
        <v>185.361</v>
      </c>
    </row>
    <row r="64" spans="1:7" ht="9.75" customHeight="1">
      <c r="A64" s="130" t="s">
        <v>88</v>
      </c>
      <c r="B64" s="131"/>
      <c r="C64" s="132"/>
      <c r="D64" s="100" t="s">
        <v>81</v>
      </c>
      <c r="E64" s="100" t="s">
        <v>84</v>
      </c>
      <c r="F64" s="100">
        <v>1</v>
      </c>
      <c r="G64" s="101">
        <v>0.584</v>
      </c>
    </row>
    <row r="65" spans="1:7" ht="9.75" customHeight="1">
      <c r="A65" s="130" t="s">
        <v>88</v>
      </c>
      <c r="B65" s="131"/>
      <c r="C65" s="132"/>
      <c r="D65" s="100" t="s">
        <v>89</v>
      </c>
      <c r="E65" s="100" t="s">
        <v>84</v>
      </c>
      <c r="F65" s="100">
        <v>1</v>
      </c>
      <c r="G65" s="101">
        <v>0.505</v>
      </c>
    </row>
    <row r="66" spans="1:7" ht="9.75" customHeight="1">
      <c r="A66" s="130" t="s">
        <v>90</v>
      </c>
      <c r="B66" s="131"/>
      <c r="C66" s="132"/>
      <c r="D66" s="100" t="s">
        <v>91</v>
      </c>
      <c r="E66" s="100" t="s">
        <v>84</v>
      </c>
      <c r="F66" s="100">
        <v>0</v>
      </c>
      <c r="G66" s="101">
        <v>4.305</v>
      </c>
    </row>
    <row r="67" spans="1:7" ht="9.75" customHeight="1">
      <c r="A67" s="130" t="s">
        <v>92</v>
      </c>
      <c r="B67" s="131"/>
      <c r="C67" s="132"/>
      <c r="D67" s="100" t="s">
        <v>91</v>
      </c>
      <c r="E67" s="100" t="s">
        <v>84</v>
      </c>
      <c r="F67" s="100">
        <v>1</v>
      </c>
      <c r="G67" s="101">
        <v>0.057</v>
      </c>
    </row>
    <row r="68" spans="1:7" ht="9.75" customHeight="1">
      <c r="A68" s="105" t="s">
        <v>93</v>
      </c>
      <c r="B68" s="106"/>
      <c r="C68" s="107"/>
      <c r="D68" s="100" t="s">
        <v>87</v>
      </c>
      <c r="E68" s="100" t="s">
        <v>84</v>
      </c>
      <c r="F68" s="100">
        <v>4</v>
      </c>
      <c r="G68" s="101">
        <v>0.553</v>
      </c>
    </row>
    <row r="69" spans="1:7" ht="9.75" customHeight="1">
      <c r="A69" s="105" t="s">
        <v>94</v>
      </c>
      <c r="B69" s="106"/>
      <c r="C69" s="107"/>
      <c r="D69" s="100" t="s">
        <v>95</v>
      </c>
      <c r="E69" s="100" t="s">
        <v>84</v>
      </c>
      <c r="F69" s="100">
        <v>4</v>
      </c>
      <c r="G69" s="101">
        <v>1.082</v>
      </c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207.52239999999998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2012-03-24T09:18:07Z</dcterms:modified>
  <cp:category/>
  <cp:version/>
  <cp:contentType/>
  <cp:contentStatus/>
</cp:coreProperties>
</file>