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<sst xmlns="http://schemas.openxmlformats.org/spreadsheetml/2006/main" count="116" uniqueCount="83">
  <si>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</si>
  <si>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</si>
  <si>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</si>
  <si>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</si>
  <si>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</si>
  <si>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</si>
  <si>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</si>
  <si>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</si>
  <si>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</si>
  <si>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</si>
  <si>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</si>
  <si>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</si>
  <si>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</si>
  <si>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</si>
  <si>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</si>
  <si>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</si>
  <si>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</si>
  <si>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</si>
  <si>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</si>
  <si>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</si>
  <si>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</si>
  <si>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</si>
  <si>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</si>
  <si>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</si>
  <si>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</si>
  <si>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</si>
  <si>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</si>
  <si>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</si>
  <si>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</si>
  <si>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</si>
  <si>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</si>
  <si>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</si>
  <si>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</si>
  <si>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</si>
  <si>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</si>
  <si>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</si>
  <si>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</si>
  <si>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</si>
  <si>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</si>
  <si>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</si>
  <si>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</si>
  <si>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</si>
  <si>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</si>
  <si>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</si>
  <si>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</si>
  <si>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</si>
  <si>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</si>
  <si>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</si>
  <si>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</si>
  <si>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</si>
  <si>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</si>
  <si>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</si>
  <si>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</si>
  <si>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</si>
  <si>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</si>
  <si>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</si>
  <si>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</si>
  <si>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</si>
  <si>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</si>
  <si>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</si>
  <si>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</si>
  <si>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</si>
  <si>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</si>
  <si>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</si>
  <si>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</si>
  <si>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</si>
  <si>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</si>
  <si>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</si>
  <si>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</si>
  <si>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</si>
  <si>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ЛЕСНАЯ д 45</t>
  </si>
  <si>
    <t xml:space="preserve">Ремонт ЦО                                         </t>
  </si>
  <si>
    <t>Январь</t>
  </si>
  <si>
    <t xml:space="preserve">м         </t>
  </si>
  <si>
    <t>Октябрь</t>
  </si>
  <si>
    <t xml:space="preserve">Электромонтажные работы                           </t>
  </si>
  <si>
    <t xml:space="preserve">шт        </t>
  </si>
  <si>
    <t xml:space="preserve">Ремонт отопления                                  </t>
  </si>
  <si>
    <t xml:space="preserve">Прочие общестроительные работы                    </t>
  </si>
  <si>
    <t xml:space="preserve">Ремонт ХВС, канализации                           </t>
  </si>
  <si>
    <t>Ноябрь</t>
  </si>
  <si>
    <t xml:space="preserve">Ремонт отопления.                                 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</si>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</sst>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1446.7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229.7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273.302</v>
      </c>
      <c r="D15" s="45">
        <f>D16+D22</f>
        <v>266.976</v>
      </c>
      <c r="E15" s="45">
        <f>E16+E22</f>
        <v>277.15724837769824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244.955</v>
      </c>
      <c r="D16" s="75">
        <v>239.48</v>
      </c>
      <c r="E16" s="25">
        <f>C16*0.1525+E19+E21</f>
        <v>272.8343308776982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170.47895818568392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144.47369337769825</v>
      </c>
      <c r="D19" s="25"/>
      <c r="E19" s="25">
        <f>C19</f>
        <v>144.47369337769825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74.47604181431609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39.736</v>
      </c>
      <c r="C21" s="29">
        <f>C20/1.18</f>
        <v>63.115289673149235</v>
      </c>
      <c r="D21" s="29"/>
      <c r="E21" s="78">
        <v>91.005</v>
      </c>
      <c r="F21" s="37"/>
      <c r="G21" s="29">
        <f>B21+C21-E21</f>
        <v>11.846289673149244</v>
      </c>
      <c r="H21" s="3"/>
    </row>
    <row r="22" spans="1:8" ht="15" customHeight="1">
      <c r="A22" s="32" t="s">
        <v>5</v>
      </c>
      <c r="B22" s="94"/>
      <c r="C22" s="74">
        <v>28.347</v>
      </c>
      <c r="D22" s="76">
        <v>27.496</v>
      </c>
      <c r="E22" s="36">
        <f>C22*0.1525+E23</f>
        <v>4.3229175</v>
      </c>
      <c r="F22" s="90"/>
      <c r="G22" s="38"/>
      <c r="H22" s="3"/>
    </row>
    <row r="23" spans="1:8" ht="15" customHeight="1" thickBot="1">
      <c r="A23" s="35" t="s">
        <v>28</v>
      </c>
      <c r="B23" s="93">
        <v>-269.886</v>
      </c>
      <c r="C23" s="73">
        <f>C22/1.18</f>
        <v>24.022881355932206</v>
      </c>
      <c r="D23" s="29"/>
      <c r="E23" s="78">
        <v>0</v>
      </c>
      <c r="F23" s="37"/>
      <c r="G23" s="29">
        <f>B23+C23-E23</f>
        <v>-245.8631186440678</v>
      </c>
      <c r="H23" s="3"/>
    </row>
    <row r="24" spans="1:8" ht="19.5" customHeight="1">
      <c r="A24" s="28" t="s">
        <v>6</v>
      </c>
      <c r="B24" s="47"/>
      <c r="C24" s="48">
        <f>SUM(C26:C29)</f>
        <v>280.13524</v>
      </c>
      <c r="D24" s="48">
        <f>SUM(D26:D29)</f>
        <v>267.34708</v>
      </c>
      <c r="E24" s="48">
        <f>SUM(E26:E29)</f>
        <v>280.13524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86.428</v>
      </c>
      <c r="D26" s="77">
        <v>83.91</v>
      </c>
      <c r="E26" s="14">
        <f>C26</f>
        <v>86.428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106.284</v>
      </c>
      <c r="D27" s="77">
        <v>103.127</v>
      </c>
      <c r="E27" s="14">
        <f>C27</f>
        <v>106.284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87.42324</v>
      </c>
      <c r="D28" s="111">
        <v>80.31008</v>
      </c>
      <c r="E28" s="87">
        <f>C28</f>
        <v>87.42324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-230.15000000000003</v>
      </c>
      <c r="C30" s="126">
        <f>C24+C15</f>
        <v>553.43724</v>
      </c>
      <c r="D30" s="123">
        <f>D24+D15</f>
        <v>534.32308</v>
      </c>
      <c r="E30" s="123">
        <f>E24+E15</f>
        <v>557.2924883776982</v>
      </c>
      <c r="F30" s="124">
        <v>99.00898</v>
      </c>
      <c r="G30" s="125">
        <f>G21+G23</f>
        <v>-234.01682897091857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91.005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10</v>
      </c>
      <c r="G55" s="99">
        <v>5.3239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10</v>
      </c>
      <c r="G56" s="101">
        <v>10.4939</v>
      </c>
    </row>
    <row r="57" spans="1:7" ht="9.75" customHeight="1">
      <c r="A57" s="130" t="s">
        <v>75</v>
      </c>
      <c r="B57" s="131"/>
      <c r="C57" s="132"/>
      <c r="D57" s="100" t="s">
        <v>74</v>
      </c>
      <c r="E57" s="100" t="s">
        <v>76</v>
      </c>
      <c r="F57" s="100">
        <v>1</v>
      </c>
      <c r="G57" s="101">
        <v>44.786</v>
      </c>
    </row>
    <row r="58" spans="1:7" ht="9.75" customHeight="1">
      <c r="A58" s="130" t="s">
        <v>77</v>
      </c>
      <c r="B58" s="131"/>
      <c r="C58" s="132"/>
      <c r="D58" s="100" t="s">
        <v>74</v>
      </c>
      <c r="E58" s="100" t="s">
        <v>76</v>
      </c>
      <c r="F58" s="100">
        <v>1</v>
      </c>
      <c r="G58" s="101">
        <v>6.5975</v>
      </c>
    </row>
    <row r="59" spans="1:7" ht="9.75" customHeight="1">
      <c r="A59" s="130" t="s">
        <v>78</v>
      </c>
      <c r="B59" s="131"/>
      <c r="C59" s="132"/>
      <c r="D59" s="100" t="s">
        <v>74</v>
      </c>
      <c r="E59" s="100" t="s">
        <v>76</v>
      </c>
      <c r="F59" s="100">
        <v>3</v>
      </c>
      <c r="G59" s="101">
        <v>2.6401</v>
      </c>
    </row>
    <row r="60" spans="1:9" ht="9.75" customHeight="1">
      <c r="A60" s="130" t="s">
        <v>79</v>
      </c>
      <c r="B60" s="131"/>
      <c r="C60" s="132"/>
      <c r="D60" s="100" t="s">
        <v>80</v>
      </c>
      <c r="E60" s="100" t="s">
        <v>73</v>
      </c>
      <c r="F60" s="100">
        <v>11</v>
      </c>
      <c r="G60" s="101">
        <v>4.2666</v>
      </c>
      <c r="H60" s="3"/>
      <c r="I60" s="2"/>
    </row>
    <row r="61" spans="1:7" ht="9.75" customHeight="1">
      <c r="A61" s="130" t="s">
        <v>81</v>
      </c>
      <c r="B61" s="131"/>
      <c r="C61" s="132"/>
      <c r="D61" s="100" t="s">
        <v>80</v>
      </c>
      <c r="E61" s="100" t="s">
        <v>82</v>
      </c>
      <c r="F61" s="100">
        <v>90</v>
      </c>
      <c r="G61" s="101">
        <v>16.897299999999998</v>
      </c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91.0053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2012-03-24T09:18:26Z</dcterms:modified>
  <cp:category/>
  <cp:version/>
  <cp:contentType/>
  <cp:contentStatus/>
</cp:coreProperties>
</file>