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<sst xmlns="http://schemas.openxmlformats.org/spreadsheetml/2006/main" count="134" uniqueCount="93">
  <si>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</si>
  <si>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</si>
  <si>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</si>
  <si>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</si>
  <si>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</si>
  <si>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</si>
  <si>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</si>
  <si>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</si>
  <si>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</si>
  <si>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</si>
  <si>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</si>
  <si>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</si>
  <si>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</si>
  <si>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</si>
  <si>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</si>
  <si>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</si>
  <si>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</si>
  <si>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</si>
  <si>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</si>
  <si>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</si>
  <si>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</si>
  <si>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</si>
  <si>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</si>
  <si>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</si>
  <si>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</si>
  <si>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</si>
  <si>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</si>
  <si>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</si>
  <si>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</si>
  <si>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</si>
  <si>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</si>
  <si>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</si>
  <si>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</si>
  <si>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</si>
  <si>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</si>
  <si>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</si>
  <si>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</si>
  <si>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</si>
  <si>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</si>
  <si>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</si>
  <si>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</si>
  <si>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</si>
  <si>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</si>
  <si>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</si>
  <si>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</si>
  <si>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</si>
  <si>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</si>
  <si>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</si>
  <si>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</si>
  <si>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</si>
  <si>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</si>
  <si>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</si>
  <si>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</si>
  <si>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</si>
  <si>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</si>
  <si>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</si>
  <si>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</si>
  <si>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</si>
  <si>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</si>
  <si>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</si>
  <si>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</si>
  <si>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</si>
  <si>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</si>
  <si>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</si>
  <si>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</si>
  <si>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</si>
  <si>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</si>
  <si>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</si>
  <si>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</si>
  <si>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</si>
  <si>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СОВЕТСКАЯ д 49</t>
  </si>
  <si>
    <t xml:space="preserve">Замена эл.лампочек и ЛБ                           </t>
  </si>
  <si>
    <t>Январь</t>
  </si>
  <si>
    <t xml:space="preserve">шт        </t>
  </si>
  <si>
    <t xml:space="preserve">Ремонт ЦО                                         </t>
  </si>
  <si>
    <t>Февраль</t>
  </si>
  <si>
    <t xml:space="preserve">м         </t>
  </si>
  <si>
    <t xml:space="preserve">Замена светильников                               </t>
  </si>
  <si>
    <t>Март</t>
  </si>
  <si>
    <t xml:space="preserve">Ремонт ХВС                                        </t>
  </si>
  <si>
    <t>Апрель</t>
  </si>
  <si>
    <t xml:space="preserve">Ремонт малых форм                                 </t>
  </si>
  <si>
    <t>Июнь</t>
  </si>
  <si>
    <t xml:space="preserve">Ремонт электропроводки                            </t>
  </si>
  <si>
    <t xml:space="preserve">м.        </t>
  </si>
  <si>
    <t>Июль</t>
  </si>
  <si>
    <t xml:space="preserve">Прочие работы                                     </t>
  </si>
  <si>
    <t>Август</t>
  </si>
  <si>
    <t>Сентябрь</t>
  </si>
  <si>
    <t xml:space="preserve">Ремонт канализации                               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</si>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</sst>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3174.9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394.6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605.784</v>
      </c>
      <c r="D15" s="45">
        <f>D16+D22</f>
        <v>576.539</v>
      </c>
      <c r="E15" s="45">
        <f>E16+E22</f>
        <v>594.6265249785582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537.574</v>
      </c>
      <c r="D16" s="75">
        <v>509.714</v>
      </c>
      <c r="E16" s="25">
        <f>C16*0.1525+E19+E21</f>
        <v>584.2244999785582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374.1301686746988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317.0594649785583</v>
      </c>
      <c r="D19" s="25"/>
      <c r="E19" s="25">
        <f>C19</f>
        <v>317.0594649785583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163.4438313253012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93.802</v>
      </c>
      <c r="C21" s="29">
        <f>C20/1.18</f>
        <v>138.51172146211968</v>
      </c>
      <c r="D21" s="29"/>
      <c r="E21" s="78">
        <v>185.185</v>
      </c>
      <c r="F21" s="37"/>
      <c r="G21" s="29">
        <f>B21+C21-E21</f>
        <v>47.1287214621197</v>
      </c>
      <c r="H21" s="3"/>
    </row>
    <row r="22" spans="1:8" ht="15" customHeight="1">
      <c r="A22" s="32" t="s">
        <v>5</v>
      </c>
      <c r="B22" s="94"/>
      <c r="C22" s="74">
        <v>68.21</v>
      </c>
      <c r="D22" s="76">
        <v>66.825</v>
      </c>
      <c r="E22" s="36">
        <f>C22*0.1525+E23</f>
        <v>10.402024999999998</v>
      </c>
      <c r="F22" s="90"/>
      <c r="G22" s="38"/>
      <c r="H22" s="3"/>
    </row>
    <row r="23" spans="1:8" ht="15" customHeight="1" thickBot="1">
      <c r="A23" s="35" t="s">
        <v>28</v>
      </c>
      <c r="B23" s="93">
        <v>90.336</v>
      </c>
      <c r="C23" s="73">
        <f>C22/1.18</f>
        <v>57.80508474576271</v>
      </c>
      <c r="D23" s="29"/>
      <c r="E23" s="78">
        <v>0</v>
      </c>
      <c r="F23" s="37"/>
      <c r="G23" s="29">
        <f>B23+C23-E23</f>
        <v>148.14108474576273</v>
      </c>
      <c r="H23" s="3"/>
    </row>
    <row r="24" spans="1:8" ht="19.5" customHeight="1">
      <c r="A24" s="28" t="s">
        <v>6</v>
      </c>
      <c r="B24" s="47"/>
      <c r="C24" s="48">
        <f>SUM(C26:C29)</f>
        <v>1200.04724</v>
      </c>
      <c r="D24" s="48">
        <f>SUM(D26:D29)</f>
        <v>1149.40026</v>
      </c>
      <c r="E24" s="48">
        <f>SUM(E26:E29)</f>
        <v>1200.04724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142.491</v>
      </c>
      <c r="D26" s="77">
        <v>139.326</v>
      </c>
      <c r="E26" s="14">
        <f>C26</f>
        <v>142.491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175.016</v>
      </c>
      <c r="D27" s="77">
        <v>171.174</v>
      </c>
      <c r="E27" s="14">
        <f>C27</f>
        <v>175.016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882.54024</v>
      </c>
      <c r="D28" s="111">
        <v>838.90026</v>
      </c>
      <c r="E28" s="87">
        <f>C28</f>
        <v>882.54024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184.138</v>
      </c>
      <c r="C30" s="126">
        <f>C24+C15</f>
        <v>1805.83124</v>
      </c>
      <c r="D30" s="123">
        <f>D24+D15</f>
        <v>1725.9392599999999</v>
      </c>
      <c r="E30" s="123">
        <f>E24+E15</f>
        <v>1794.6737649785582</v>
      </c>
      <c r="F30" s="124">
        <v>162.12756</v>
      </c>
      <c r="G30" s="125">
        <f>G21+G23</f>
        <v>195.26980620788243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185.185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2</v>
      </c>
      <c r="G55" s="99">
        <v>0.568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60</v>
      </c>
      <c r="G56" s="101">
        <v>39.762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73</v>
      </c>
      <c r="F57" s="100">
        <v>1</v>
      </c>
      <c r="G57" s="101">
        <v>0.099</v>
      </c>
    </row>
    <row r="58" spans="1:7" ht="9.75" customHeight="1">
      <c r="A58" s="130" t="s">
        <v>79</v>
      </c>
      <c r="B58" s="131"/>
      <c r="C58" s="132"/>
      <c r="D58" s="100" t="s">
        <v>78</v>
      </c>
      <c r="E58" s="100" t="s">
        <v>76</v>
      </c>
      <c r="F58" s="100">
        <v>25</v>
      </c>
      <c r="G58" s="101">
        <v>14.482</v>
      </c>
    </row>
    <row r="59" spans="1:7" ht="9.75" customHeight="1">
      <c r="A59" s="130" t="s">
        <v>71</v>
      </c>
      <c r="B59" s="131"/>
      <c r="C59" s="132"/>
      <c r="D59" s="100" t="s">
        <v>72</v>
      </c>
      <c r="E59" s="100" t="s">
        <v>73</v>
      </c>
      <c r="F59" s="100">
        <v>2</v>
      </c>
      <c r="G59" s="101">
        <v>0.564</v>
      </c>
    </row>
    <row r="60" spans="1:9" ht="9.75" customHeight="1">
      <c r="A60" s="130" t="s">
        <v>77</v>
      </c>
      <c r="B60" s="131"/>
      <c r="C60" s="132"/>
      <c r="D60" s="100" t="s">
        <v>80</v>
      </c>
      <c r="E60" s="100" t="s">
        <v>73</v>
      </c>
      <c r="F60" s="100">
        <v>2</v>
      </c>
      <c r="G60" s="101">
        <v>0.2</v>
      </c>
      <c r="H60" s="3"/>
      <c r="I60" s="2"/>
    </row>
    <row r="61" spans="1:7" ht="9.75" customHeight="1">
      <c r="A61" s="130" t="s">
        <v>81</v>
      </c>
      <c r="B61" s="131"/>
      <c r="C61" s="132"/>
      <c r="D61" s="100" t="s">
        <v>82</v>
      </c>
      <c r="E61" s="100" t="s">
        <v>73</v>
      </c>
      <c r="F61" s="100">
        <v>0</v>
      </c>
      <c r="G61" s="101">
        <v>2.252</v>
      </c>
    </row>
    <row r="62" spans="1:7" ht="9.75" customHeight="1">
      <c r="A62" s="130" t="s">
        <v>83</v>
      </c>
      <c r="B62" s="131"/>
      <c r="C62" s="132"/>
      <c r="D62" s="100" t="s">
        <v>82</v>
      </c>
      <c r="E62" s="100" t="s">
        <v>84</v>
      </c>
      <c r="F62" s="100">
        <v>0</v>
      </c>
      <c r="G62" s="101">
        <v>0.057</v>
      </c>
    </row>
    <row r="63" spans="1:7" ht="9.75" customHeight="1">
      <c r="A63" s="130" t="s">
        <v>83</v>
      </c>
      <c r="B63" s="131"/>
      <c r="C63" s="132"/>
      <c r="D63" s="100" t="s">
        <v>85</v>
      </c>
      <c r="E63" s="100" t="s">
        <v>84</v>
      </c>
      <c r="F63" s="100">
        <v>0</v>
      </c>
      <c r="G63" s="101">
        <v>1.769</v>
      </c>
    </row>
    <row r="64" spans="1:7" ht="9.75" customHeight="1">
      <c r="A64" s="130" t="s">
        <v>86</v>
      </c>
      <c r="B64" s="131"/>
      <c r="C64" s="132"/>
      <c r="D64" s="100" t="s">
        <v>85</v>
      </c>
      <c r="E64" s="100" t="s">
        <v>76</v>
      </c>
      <c r="F64" s="100">
        <v>0</v>
      </c>
      <c r="G64" s="101">
        <v>0.553</v>
      </c>
    </row>
    <row r="65" spans="1:7" ht="9.75" customHeight="1">
      <c r="A65" s="130" t="s">
        <v>71</v>
      </c>
      <c r="B65" s="131"/>
      <c r="C65" s="132"/>
      <c r="D65" s="100" t="s">
        <v>87</v>
      </c>
      <c r="E65" s="100" t="s">
        <v>73</v>
      </c>
      <c r="F65" s="100">
        <v>2</v>
      </c>
      <c r="G65" s="101">
        <v>0.549</v>
      </c>
    </row>
    <row r="66" spans="1:7" ht="9.75" customHeight="1">
      <c r="A66" s="130" t="s">
        <v>71</v>
      </c>
      <c r="B66" s="131"/>
      <c r="C66" s="132"/>
      <c r="D66" s="100" t="s">
        <v>88</v>
      </c>
      <c r="E66" s="100" t="s">
        <v>73</v>
      </c>
      <c r="F66" s="100">
        <v>2</v>
      </c>
      <c r="G66" s="101">
        <v>0.351</v>
      </c>
    </row>
    <row r="67" spans="1:7" ht="9.75" customHeight="1">
      <c r="A67" s="130" t="s">
        <v>89</v>
      </c>
      <c r="B67" s="131"/>
      <c r="C67" s="132"/>
      <c r="D67" s="100" t="s">
        <v>90</v>
      </c>
      <c r="E67" s="100" t="s">
        <v>76</v>
      </c>
      <c r="F67" s="100">
        <v>3.5</v>
      </c>
      <c r="G67" s="101">
        <v>1.002</v>
      </c>
    </row>
    <row r="68" spans="1:7" ht="9.75" customHeight="1">
      <c r="A68" s="105" t="s">
        <v>79</v>
      </c>
      <c r="B68" s="106"/>
      <c r="C68" s="107"/>
      <c r="D68" s="100" t="s">
        <v>91</v>
      </c>
      <c r="E68" s="100" t="s">
        <v>76</v>
      </c>
      <c r="F68" s="100">
        <v>42</v>
      </c>
      <c r="G68" s="101">
        <v>37.048</v>
      </c>
    </row>
    <row r="69" spans="1:7" ht="9.75" customHeight="1">
      <c r="A69" s="105" t="s">
        <v>79</v>
      </c>
      <c r="B69" s="106"/>
      <c r="C69" s="107"/>
      <c r="D69" s="100" t="s">
        <v>92</v>
      </c>
      <c r="E69" s="100" t="s">
        <v>76</v>
      </c>
      <c r="F69" s="100">
        <v>90</v>
      </c>
      <c r="G69" s="101">
        <v>85.929</v>
      </c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185.185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2012-03-24T09:18:51Z</dcterms:modified>
  <cp:category/>
  <cp:version/>
  <cp:contentType/>
  <cp:contentStatus/>
</cp:coreProperties>
</file>