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<sst xmlns="http://schemas.openxmlformats.org/spreadsheetml/2006/main" count="177" uniqueCount="111">
  <si>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</si>
  <si>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</si>
  <si>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</si>
  <si>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</si>
  <si>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</si>
  <si>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</si>
  <si>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</si>
  <si>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</si>
  <si>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</si>
  <si>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</si>
  <si>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</si>
  <si>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</si>
  <si>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</si>
  <si>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</si>
  <si>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</si>
  <si>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</si>
  <si>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</si>
  <si>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</si>
  <si>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</si>
  <si>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</si>
  <si>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</si>
  <si>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</si>
  <si>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</si>
  <si>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</si>
  <si>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</si>
  <si>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</si>
  <si>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</si>
  <si>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</si>
  <si>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</si>
  <si>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</si>
  <si>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</si>
  <si>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</si>
  <si>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</si>
  <si>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</si>
  <si>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</si>
  <si>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</si>
  <si>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</si>
  <si>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</si>
  <si>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</si>
  <si>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</si>
  <si>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</si>
  <si>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</si>
  <si>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</si>
  <si>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</si>
  <si>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</si>
  <si>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</si>
  <si>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</si>
  <si>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</si>
  <si>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</si>
  <si>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</si>
  <si>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</si>
  <si>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</si>
  <si>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</si>
  <si>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</si>
  <si>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</si>
  <si>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</si>
  <si>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</si>
  <si>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</si>
  <si>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</si>
  <si>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</si>
  <si>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</si>
  <si>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</si>
  <si>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</si>
  <si>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</si>
  <si>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</si>
  <si>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</si>
  <si>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</si>
  <si>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</si>
  <si>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</si>
  <si>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 xml:space="preserve">пр-кт ЛЕНИНА д 162 корп 1  </t>
  </si>
  <si>
    <t xml:space="preserve">Замена светильников                               </t>
  </si>
  <si>
    <t>Январь</t>
  </si>
  <si>
    <t xml:space="preserve">шт        </t>
  </si>
  <si>
    <t xml:space="preserve">Замена вентилей                                   </t>
  </si>
  <si>
    <t>Февраль</t>
  </si>
  <si>
    <t xml:space="preserve">шт.       </t>
  </si>
  <si>
    <t xml:space="preserve">Остекление                                        </t>
  </si>
  <si>
    <t xml:space="preserve">кв. м.    </t>
  </si>
  <si>
    <t xml:space="preserve">Ремонт ГВС, ХВС                                   </t>
  </si>
  <si>
    <t>Апрель</t>
  </si>
  <si>
    <t xml:space="preserve">м         </t>
  </si>
  <si>
    <t xml:space="preserve">Ремонт малых форм                                 </t>
  </si>
  <si>
    <t>Июнь</t>
  </si>
  <si>
    <t xml:space="preserve">Ремонт канализации                                </t>
  </si>
  <si>
    <t xml:space="preserve">Ремонт электропроводки                            </t>
  </si>
  <si>
    <t xml:space="preserve">м.        </t>
  </si>
  <si>
    <t xml:space="preserve">Прочие работы                                     </t>
  </si>
  <si>
    <t>Июль</t>
  </si>
  <si>
    <t xml:space="preserve">Уборка придомой территории                        </t>
  </si>
  <si>
    <t xml:space="preserve">          </t>
  </si>
  <si>
    <t>Март</t>
  </si>
  <si>
    <t xml:space="preserve">Ремонт щитов                                      </t>
  </si>
  <si>
    <t>Август</t>
  </si>
  <si>
    <t>Сентябрь</t>
  </si>
  <si>
    <t xml:space="preserve">Электромонтажные работы                           </t>
  </si>
  <si>
    <t>Октябрь</t>
  </si>
  <si>
    <t>Ноябрь</t>
  </si>
  <si>
    <t>Декабрь</t>
  </si>
  <si>
    <t xml:space="preserve">Ремонт ЦО                                         </t>
  </si>
  <si>
    <t xml:space="preserve">Ремонт мягкой кровли                              </t>
  </si>
  <si>
    <t xml:space="preserve">м2        </t>
  </si>
  <si>
    <t xml:space="preserve">Ремонт ГВС                                        </t>
  </si>
  <si>
    <t xml:space="preserve">Проведение экспертизы смет                        </t>
  </si>
  <si>
    <t xml:space="preserve">Технический надзор                                </t>
  </si>
  <si>
    <t xml:space="preserve">Установка узлов учета отопления                   </t>
  </si>
  <si>
    <t xml:space="preserve">Установка узлов учёта ХВС                         </t>
  </si>
  <si>
    <t xml:space="preserve">Установка узлов учёта ГВС                         </t>
  </si>
  <si>
    <t xml:space="preserve">Установка узлов учёта электричества               </t>
  </si>
  <si>
    <t>*</t>
  </si>
  <si>
    <t>*-за счёт средств бюджета</t>
  </si>
  <si>
    <t>Горячее водоснабжение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</si>
</sst>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3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4" fontId="11" fillId="0" borderId="2" xfId="0" applyNumberFormat="1" applyFont="1" applyBorder="1" applyAlignment="1">
      <alignment horizontal="center"/>
    </xf>
    <xf numFmtId="2" fontId="6" fillId="2" borderId="2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6" fillId="0" borderId="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17" fillId="2" borderId="2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6" fillId="2" borderId="39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4" fontId="6" fillId="0" borderId="4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6" fillId="0" borderId="41" xfId="0" applyNumberFormat="1" applyFont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 wrapText="1"/>
    </xf>
    <xf numFmtId="4" fontId="6" fillId="2" borderId="23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4" fontId="6" fillId="2" borderId="4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wrapText="1"/>
    </xf>
    <xf numFmtId="4" fontId="6" fillId="0" borderId="45" xfId="0" applyNumberFormat="1" applyFont="1" applyBorder="1" applyAlignment="1">
      <alignment horizontal="center" vertical="center"/>
    </xf>
    <xf numFmtId="0" fontId="18" fillId="2" borderId="11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33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3">
      <selection activeCell="K18" sqref="K18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.12109375" style="1" customWidth="1"/>
    <col min="7" max="7" width="12.25390625" style="1" customWidth="1"/>
    <col min="8" max="8" width="11.625" style="1" customWidth="1"/>
    <col min="9" max="9" width="12.375" style="1" customWidth="1"/>
    <col min="10" max="16384" width="9.125" style="1" customWidth="1"/>
  </cols>
  <sheetData>
    <row r="1" spans="1:8" ht="19.5" customHeight="1">
      <c r="A1" s="187" t="s">
        <v>26</v>
      </c>
      <c r="B1" s="187"/>
      <c r="C1" s="187"/>
      <c r="D1" s="187"/>
      <c r="E1" s="187"/>
      <c r="F1" s="187"/>
      <c r="G1" s="187"/>
      <c r="H1" s="187"/>
    </row>
    <row r="2" spans="1:8" ht="19.5" customHeight="1">
      <c r="A2" s="188" t="s">
        <v>66</v>
      </c>
      <c r="B2" s="188"/>
      <c r="C2" s="189"/>
      <c r="D2" s="189"/>
      <c r="E2" s="189"/>
      <c r="F2" s="189"/>
      <c r="G2" s="189"/>
      <c r="H2" s="189"/>
    </row>
    <row r="3" spans="1:8" ht="19.5" customHeight="1">
      <c r="A3" s="92" t="s">
        <v>67</v>
      </c>
      <c r="B3" s="92"/>
      <c r="C3" s="92"/>
      <c r="D3" s="191" t="s">
        <v>69</v>
      </c>
      <c r="E3" s="191"/>
      <c r="F3" s="191"/>
      <c r="G3" s="191"/>
      <c r="H3" s="191"/>
    </row>
    <row r="4" spans="1:8" ht="19.5" customHeight="1">
      <c r="A4" s="189" t="s">
        <v>34</v>
      </c>
      <c r="B4" s="189"/>
      <c r="C4" s="189"/>
      <c r="D4" s="189"/>
      <c r="E4" s="189"/>
      <c r="F4" s="189"/>
      <c r="G4" s="189"/>
      <c r="H4" s="189"/>
    </row>
    <row r="5" spans="1:8" ht="19.5" customHeight="1">
      <c r="A5" s="190" t="s">
        <v>24</v>
      </c>
      <c r="B5" s="190"/>
      <c r="C5" s="190"/>
      <c r="D5" s="190"/>
      <c r="E5" s="16">
        <v>10696.6</v>
      </c>
      <c r="F5" s="16"/>
      <c r="G5" s="16" t="s">
        <v>57</v>
      </c>
      <c r="H5" s="16"/>
    </row>
    <row r="6" spans="1:8" ht="19.5" customHeight="1">
      <c r="A6" s="190" t="s">
        <v>25</v>
      </c>
      <c r="B6" s="190"/>
      <c r="C6" s="190"/>
      <c r="D6" s="190"/>
      <c r="E6" s="190"/>
      <c r="F6" s="94"/>
      <c r="G6" s="16">
        <v>644.1</v>
      </c>
      <c r="H6" s="16" t="s">
        <v>58</v>
      </c>
    </row>
    <row r="7" spans="1:8" ht="19.5" customHeight="1">
      <c r="A7" s="15"/>
      <c r="B7" s="15"/>
      <c r="C7" s="15"/>
      <c r="D7" s="15"/>
      <c r="E7" s="15"/>
      <c r="F7" s="15"/>
      <c r="G7" s="16"/>
      <c r="H7" s="32"/>
    </row>
    <row r="8" ht="19.5" customHeight="1">
      <c r="H8" s="16"/>
    </row>
    <row r="11" spans="1:9" ht="17.25">
      <c r="A11" s="186" t="s">
        <v>0</v>
      </c>
      <c r="B11" s="186"/>
      <c r="C11" s="186"/>
      <c r="D11" s="186"/>
      <c r="E11" s="186"/>
      <c r="F11" s="186"/>
      <c r="G11" s="186"/>
      <c r="H11" s="186"/>
      <c r="I11" s="2"/>
    </row>
    <row r="12" spans="1:9" ht="18" thickBot="1">
      <c r="A12" s="5"/>
      <c r="B12" s="5"/>
      <c r="C12" s="5"/>
      <c r="D12" s="5"/>
      <c r="E12" s="5"/>
      <c r="F12" s="5"/>
      <c r="G12" s="8"/>
      <c r="H12" s="8" t="s">
        <v>29</v>
      </c>
      <c r="I12" s="2"/>
    </row>
    <row r="13" spans="1:9" ht="81.75" customHeight="1" thickBot="1">
      <c r="A13" s="55" t="s">
        <v>1</v>
      </c>
      <c r="B13" s="56" t="s">
        <v>35</v>
      </c>
      <c r="C13" s="56" t="s">
        <v>20</v>
      </c>
      <c r="D13" s="57" t="s">
        <v>2</v>
      </c>
      <c r="E13" s="96" t="s">
        <v>21</v>
      </c>
      <c r="F13" s="56"/>
      <c r="G13" s="56" t="s">
        <v>10</v>
      </c>
      <c r="H13" s="58" t="s">
        <v>52</v>
      </c>
      <c r="I13" s="53"/>
    </row>
    <row r="14" spans="1:9" ht="10.5" customHeight="1">
      <c r="A14" s="54">
        <v>1</v>
      </c>
      <c r="B14" s="54">
        <v>2</v>
      </c>
      <c r="C14" s="54">
        <v>3</v>
      </c>
      <c r="D14" s="54">
        <v>4</v>
      </c>
      <c r="E14" s="116">
        <v>5</v>
      </c>
      <c r="F14" s="117"/>
      <c r="G14" s="108">
        <v>6</v>
      </c>
      <c r="H14" s="54">
        <v>7</v>
      </c>
      <c r="I14" s="4"/>
    </row>
    <row r="15" spans="1:9" ht="34.5" customHeight="1" thickBot="1">
      <c r="A15" s="30" t="s">
        <v>11</v>
      </c>
      <c r="B15" s="30"/>
      <c r="C15" s="38">
        <f>C16+C22</f>
        <v>2817.692</v>
      </c>
      <c r="D15" s="38">
        <f>D16+D22</f>
        <v>2706.224</v>
      </c>
      <c r="E15" s="118">
        <f>E16+E22</f>
        <v>2600.588595729262</v>
      </c>
      <c r="F15" s="38"/>
      <c r="G15" s="109"/>
      <c r="H15" s="27"/>
      <c r="I15" s="3"/>
    </row>
    <row r="16" spans="1:9" ht="30.75" customHeight="1">
      <c r="A16" s="35" t="s">
        <v>3</v>
      </c>
      <c r="B16" s="34"/>
      <c r="C16" s="63">
        <v>2600.291</v>
      </c>
      <c r="D16" s="64">
        <v>2496.913</v>
      </c>
      <c r="E16" s="119">
        <f>C16*0.1525+E19+E21</f>
        <v>2438.028595729262</v>
      </c>
      <c r="F16" s="120"/>
      <c r="G16" s="110"/>
      <c r="H16" s="24"/>
      <c r="I16" s="3"/>
    </row>
    <row r="17" spans="1:9" ht="12" customHeight="1">
      <c r="A17" s="25" t="s">
        <v>8</v>
      </c>
      <c r="B17" s="33"/>
      <c r="C17" s="19"/>
      <c r="D17" s="19"/>
      <c r="E17" s="19"/>
      <c r="F17" s="18"/>
      <c r="G17" s="20"/>
      <c r="H17" s="18"/>
      <c r="I17" s="3"/>
    </row>
    <row r="18" spans="1:9" ht="27.75" customHeight="1">
      <c r="A18" s="23" t="s">
        <v>17</v>
      </c>
      <c r="B18" s="73"/>
      <c r="C18" s="72">
        <f>C16-C20</f>
        <v>2218.217357510529</v>
      </c>
      <c r="D18" s="74"/>
      <c r="E18" s="121" t="s">
        <v>27</v>
      </c>
      <c r="F18" s="122"/>
      <c r="G18" s="111"/>
      <c r="H18" s="74"/>
      <c r="I18" s="3"/>
    </row>
    <row r="19" spans="1:9" ht="15" customHeight="1">
      <c r="A19" s="43" t="s">
        <v>28</v>
      </c>
      <c r="B19" s="70"/>
      <c r="C19" s="71">
        <f>C18/1.18</f>
        <v>1879.845218229262</v>
      </c>
      <c r="D19" s="24"/>
      <c r="E19" s="119">
        <f>C19</f>
        <v>1879.845218229262</v>
      </c>
      <c r="F19" s="71"/>
      <c r="G19" s="110"/>
      <c r="H19" s="24"/>
      <c r="I19" s="3"/>
    </row>
    <row r="20" spans="1:9" ht="13.5" customHeight="1">
      <c r="A20" s="22" t="s">
        <v>4</v>
      </c>
      <c r="B20" s="39"/>
      <c r="C20" s="41">
        <f>G46/G34*C16</f>
        <v>382.07364248947124</v>
      </c>
      <c r="D20" s="28"/>
      <c r="E20" s="123"/>
      <c r="F20" s="124"/>
      <c r="G20" s="112"/>
      <c r="H20" s="42"/>
      <c r="I20" s="3"/>
    </row>
    <row r="21" spans="1:9" ht="14.25" customHeight="1" thickBot="1">
      <c r="A21" s="31" t="s">
        <v>28</v>
      </c>
      <c r="B21" s="78">
        <v>-269.807</v>
      </c>
      <c r="C21" s="26">
        <f>C20/1.18</f>
        <v>323.79122244870445</v>
      </c>
      <c r="D21" s="26"/>
      <c r="E21" s="125">
        <v>161.639</v>
      </c>
      <c r="F21" s="126"/>
      <c r="G21" s="113"/>
      <c r="H21" s="26">
        <f>B21+C21-E21</f>
        <v>-107.65477755129558</v>
      </c>
      <c r="I21" s="3"/>
    </row>
    <row r="22" spans="1:9" ht="15" customHeight="1" thickBot="1">
      <c r="A22" s="29" t="s">
        <v>5</v>
      </c>
      <c r="B22" s="136">
        <v>301.058</v>
      </c>
      <c r="C22" s="137">
        <v>217.401</v>
      </c>
      <c r="D22" s="138">
        <v>209.311</v>
      </c>
      <c r="E22" s="139">
        <v>162.56</v>
      </c>
      <c r="F22" s="114" t="s">
        <v>108</v>
      </c>
      <c r="G22" s="114"/>
      <c r="H22" s="28">
        <f>B22+C22-E22</f>
        <v>355.89900000000006</v>
      </c>
      <c r="I22" s="3"/>
    </row>
    <row r="23" spans="1:9" ht="19.5" customHeight="1">
      <c r="A23" s="35" t="s">
        <v>6</v>
      </c>
      <c r="B23" s="140"/>
      <c r="C23" s="40">
        <f>SUM(C25:C28)</f>
        <v>5466.272000000001</v>
      </c>
      <c r="D23" s="40">
        <f>SUM(D25:D28)</f>
        <v>5369.387</v>
      </c>
      <c r="E23" s="141">
        <f>SUM(E25:E28)</f>
        <v>5775.5847</v>
      </c>
      <c r="F23" s="120"/>
      <c r="G23" s="120"/>
      <c r="H23" s="40"/>
      <c r="I23" s="3"/>
    </row>
    <row r="24" spans="1:9" ht="12.75" customHeight="1">
      <c r="A24" s="25" t="s">
        <v>8</v>
      </c>
      <c r="B24" s="36"/>
      <c r="C24" s="19"/>
      <c r="D24" s="19"/>
      <c r="E24" s="19"/>
      <c r="F24" s="18"/>
      <c r="G24" s="20"/>
      <c r="H24" s="18"/>
      <c r="I24" s="3"/>
    </row>
    <row r="25" spans="1:9" ht="19.5" customHeight="1">
      <c r="A25" s="21" t="s">
        <v>36</v>
      </c>
      <c r="B25" s="37"/>
      <c r="C25" s="65">
        <v>643.397</v>
      </c>
      <c r="D25" s="65">
        <v>632.708</v>
      </c>
      <c r="E25" s="127">
        <f>C25</f>
        <v>643.397</v>
      </c>
      <c r="F25" s="18"/>
      <c r="G25" s="115"/>
      <c r="H25" s="14"/>
      <c r="I25" s="3"/>
    </row>
    <row r="26" spans="1:9" ht="19.5" customHeight="1">
      <c r="A26" s="21" t="s">
        <v>37</v>
      </c>
      <c r="B26" s="37"/>
      <c r="C26" s="65">
        <v>519.955</v>
      </c>
      <c r="D26" s="65">
        <v>511.479</v>
      </c>
      <c r="E26" s="127">
        <f>C26</f>
        <v>519.955</v>
      </c>
      <c r="F26" s="18"/>
      <c r="G26" s="115"/>
      <c r="H26" s="14"/>
      <c r="I26" s="3"/>
    </row>
    <row r="27" spans="1:9" ht="19.5" customHeight="1">
      <c r="A27" s="21" t="s">
        <v>62</v>
      </c>
      <c r="B27" s="153"/>
      <c r="C27" s="154">
        <v>3061.69</v>
      </c>
      <c r="D27" s="154">
        <v>2949.63</v>
      </c>
      <c r="E27" s="155">
        <f>C27</f>
        <v>3061.69</v>
      </c>
      <c r="F27" s="122"/>
      <c r="G27" s="111"/>
      <c r="H27" s="74"/>
      <c r="I27" s="3"/>
    </row>
    <row r="28" spans="1:9" ht="19.5" customHeight="1" thickBot="1">
      <c r="A28" s="162" t="s">
        <v>110</v>
      </c>
      <c r="B28" s="159"/>
      <c r="C28" s="65">
        <v>1241.23</v>
      </c>
      <c r="D28" s="65">
        <v>1275.57</v>
      </c>
      <c r="E28" s="127">
        <f>C28+309.3127</f>
        <v>1550.5427</v>
      </c>
      <c r="F28" s="122"/>
      <c r="G28" s="161"/>
      <c r="H28" s="14">
        <f>B28+C28-E28</f>
        <v>-309.31269999999995</v>
      </c>
      <c r="I28" s="2"/>
    </row>
    <row r="29" spans="1:9" ht="43.5" customHeight="1" thickBot="1">
      <c r="A29" s="76" t="s">
        <v>19</v>
      </c>
      <c r="B29" s="156">
        <f>B21+B22</f>
        <v>31.250999999999976</v>
      </c>
      <c r="C29" s="157">
        <f>C23+C15</f>
        <v>8283.964</v>
      </c>
      <c r="D29" s="158">
        <f>D23+D15</f>
        <v>8075.611</v>
      </c>
      <c r="E29" s="144">
        <f>E23+E15</f>
        <v>8376.173295729262</v>
      </c>
      <c r="F29" s="163"/>
      <c r="G29" s="160">
        <v>705.2413399999999</v>
      </c>
      <c r="H29" s="158">
        <f>H21+H22+H28</f>
        <v>-61.06847755129547</v>
      </c>
      <c r="I29" s="75"/>
    </row>
    <row r="30" spans="1:9" ht="51.75" customHeight="1">
      <c r="A30" s="135" t="s">
        <v>109</v>
      </c>
      <c r="B30" s="2"/>
      <c r="C30" s="2"/>
      <c r="D30" s="2"/>
      <c r="E30" s="2"/>
      <c r="F30" s="2"/>
      <c r="G30" s="2"/>
      <c r="H30" s="2"/>
      <c r="I30" s="2"/>
    </row>
    <row r="31" spans="1:9" ht="36" customHeight="1">
      <c r="A31" s="184" t="s">
        <v>9</v>
      </c>
      <c r="B31" s="184"/>
      <c r="C31" s="184"/>
      <c r="D31" s="184"/>
      <c r="E31" s="184"/>
      <c r="F31" s="184"/>
      <c r="G31" s="184"/>
      <c r="H31" s="184"/>
      <c r="I31" s="2"/>
    </row>
    <row r="32" spans="1:9" ht="10.5" customHeight="1" thickBot="1">
      <c r="A32" s="6"/>
      <c r="B32" s="6"/>
      <c r="C32" s="6"/>
      <c r="D32" s="6"/>
      <c r="E32" s="6"/>
      <c r="F32" s="6"/>
      <c r="G32" s="6"/>
      <c r="H32" s="6"/>
      <c r="I32" s="2"/>
    </row>
    <row r="33" spans="1:9" ht="57" customHeight="1" thickBot="1">
      <c r="A33" s="195" t="s">
        <v>7</v>
      </c>
      <c r="B33" s="196"/>
      <c r="C33" s="197"/>
      <c r="D33" s="212" t="s">
        <v>38</v>
      </c>
      <c r="E33" s="213"/>
      <c r="F33" s="56"/>
      <c r="G33" s="61" t="s">
        <v>39</v>
      </c>
      <c r="H33" s="62" t="s">
        <v>68</v>
      </c>
      <c r="I33" s="10"/>
    </row>
    <row r="34" spans="1:9" ht="12.75" customHeight="1">
      <c r="A34" s="209" t="s">
        <v>22</v>
      </c>
      <c r="B34" s="210"/>
      <c r="C34" s="211"/>
      <c r="D34" s="198"/>
      <c r="E34" s="199"/>
      <c r="F34" s="93"/>
      <c r="G34" s="59">
        <f>G45+G46</f>
        <v>21.37</v>
      </c>
      <c r="H34" s="60"/>
      <c r="I34" s="11"/>
    </row>
    <row r="35" spans="1:9" ht="12.75" customHeight="1">
      <c r="A35" s="206" t="s">
        <v>12</v>
      </c>
      <c r="B35" s="207"/>
      <c r="C35" s="208"/>
      <c r="D35" s="200" t="s">
        <v>41</v>
      </c>
      <c r="E35" s="201"/>
      <c r="F35" s="98"/>
      <c r="G35" s="66">
        <v>0.99</v>
      </c>
      <c r="H35" s="48"/>
      <c r="I35" s="11"/>
    </row>
    <row r="36" spans="1:9" ht="12.75" customHeight="1">
      <c r="A36" s="206" t="s">
        <v>13</v>
      </c>
      <c r="B36" s="207"/>
      <c r="C36" s="208"/>
      <c r="D36" s="202" t="s">
        <v>42</v>
      </c>
      <c r="E36" s="203"/>
      <c r="F36" s="99"/>
      <c r="G36" s="66">
        <v>0.15</v>
      </c>
      <c r="H36" s="48"/>
      <c r="I36" s="9"/>
    </row>
    <row r="37" spans="1:9" ht="12.75" customHeight="1">
      <c r="A37" s="206" t="s">
        <v>40</v>
      </c>
      <c r="B37" s="207"/>
      <c r="C37" s="208"/>
      <c r="D37" s="148" t="s">
        <v>43</v>
      </c>
      <c r="E37" s="149"/>
      <c r="F37" s="97"/>
      <c r="G37" s="67">
        <v>0.19</v>
      </c>
      <c r="H37" s="47"/>
      <c r="I37" s="9"/>
    </row>
    <row r="38" spans="1:9" ht="12.75" customHeight="1">
      <c r="A38" s="206" t="s">
        <v>31</v>
      </c>
      <c r="B38" s="207"/>
      <c r="C38" s="208"/>
      <c r="D38" s="148" t="s">
        <v>44</v>
      </c>
      <c r="E38" s="149"/>
      <c r="F38" s="97"/>
      <c r="G38" s="67">
        <v>5.48</v>
      </c>
      <c r="H38" s="46"/>
      <c r="I38" s="9"/>
    </row>
    <row r="39" spans="1:9" ht="12.75" customHeight="1">
      <c r="A39" s="206" t="s">
        <v>53</v>
      </c>
      <c r="B39" s="207"/>
      <c r="C39" s="208"/>
      <c r="D39" s="148" t="s">
        <v>56</v>
      </c>
      <c r="E39" s="149"/>
      <c r="F39" s="97"/>
      <c r="G39" s="67">
        <v>0.26</v>
      </c>
      <c r="H39" s="46"/>
      <c r="I39" s="9"/>
    </row>
    <row r="40" spans="1:9" ht="12.75" customHeight="1">
      <c r="A40" s="206" t="s">
        <v>54</v>
      </c>
      <c r="B40" s="207"/>
      <c r="C40" s="208"/>
      <c r="D40" s="148" t="s">
        <v>55</v>
      </c>
      <c r="E40" s="149"/>
      <c r="F40" s="97"/>
      <c r="G40" s="67">
        <v>1.755</v>
      </c>
      <c r="H40" s="46"/>
      <c r="I40" s="9"/>
    </row>
    <row r="41" spans="1:9" ht="12.75" customHeight="1">
      <c r="A41" s="206" t="s">
        <v>14</v>
      </c>
      <c r="B41" s="207"/>
      <c r="C41" s="208"/>
      <c r="D41" s="148" t="s">
        <v>45</v>
      </c>
      <c r="E41" s="149"/>
      <c r="F41" s="97"/>
      <c r="G41" s="67">
        <v>0.195</v>
      </c>
      <c r="H41" s="46"/>
      <c r="I41" s="9"/>
    </row>
    <row r="42" spans="1:9" ht="12.75" customHeight="1">
      <c r="A42" s="206" t="s">
        <v>15</v>
      </c>
      <c r="B42" s="207"/>
      <c r="C42" s="208"/>
      <c r="D42" s="148" t="s">
        <v>47</v>
      </c>
      <c r="E42" s="149"/>
      <c r="F42" s="97"/>
      <c r="G42" s="67">
        <v>2.28</v>
      </c>
      <c r="H42" s="44"/>
      <c r="I42" s="9"/>
    </row>
    <row r="43" spans="1:9" ht="12.75" customHeight="1">
      <c r="A43" s="206" t="s">
        <v>46</v>
      </c>
      <c r="B43" s="207"/>
      <c r="C43" s="208"/>
      <c r="D43" s="148"/>
      <c r="E43" s="149"/>
      <c r="F43" s="97"/>
      <c r="G43" s="67">
        <v>5.48</v>
      </c>
      <c r="H43" s="44"/>
      <c r="I43" s="9"/>
    </row>
    <row r="44" spans="1:9" ht="12.75" customHeight="1">
      <c r="A44" s="206" t="s">
        <v>16</v>
      </c>
      <c r="B44" s="207"/>
      <c r="C44" s="208"/>
      <c r="D44" s="148"/>
      <c r="E44" s="149"/>
      <c r="F44" s="107"/>
      <c r="G44" s="68">
        <v>1.45</v>
      </c>
      <c r="H44" s="44"/>
      <c r="I44" s="9"/>
    </row>
    <row r="45" spans="1:9" ht="12.75" customHeight="1">
      <c r="A45" s="192" t="s">
        <v>23</v>
      </c>
      <c r="B45" s="193"/>
      <c r="C45" s="194"/>
      <c r="D45" s="204"/>
      <c r="E45" s="205"/>
      <c r="F45" s="100"/>
      <c r="G45" s="49">
        <f>SUM(G35:G44)</f>
        <v>18.23</v>
      </c>
      <c r="H45" s="45"/>
      <c r="I45" s="9"/>
    </row>
    <row r="46" spans="1:9" ht="12.75" customHeight="1">
      <c r="A46" s="143" t="s">
        <v>18</v>
      </c>
      <c r="B46" s="128"/>
      <c r="C46" s="185"/>
      <c r="D46" s="148" t="s">
        <v>27</v>
      </c>
      <c r="E46" s="149"/>
      <c r="F46" s="97"/>
      <c r="G46" s="69">
        <v>3.14</v>
      </c>
      <c r="H46" s="77">
        <f>E21</f>
        <v>161.639</v>
      </c>
      <c r="I46" s="9"/>
    </row>
    <row r="47" spans="1:9" ht="12.75" customHeight="1">
      <c r="A47" s="150" t="s">
        <v>33</v>
      </c>
      <c r="B47" s="151"/>
      <c r="C47" s="151"/>
      <c r="D47" s="151"/>
      <c r="E47" s="151"/>
      <c r="F47" s="101"/>
      <c r="G47" s="52"/>
      <c r="H47" s="77">
        <f>H48+H49</f>
        <v>3251</v>
      </c>
      <c r="I47" s="12"/>
    </row>
    <row r="48" spans="1:9" ht="12.75" customHeight="1">
      <c r="A48" s="152" t="s">
        <v>63</v>
      </c>
      <c r="B48" s="142"/>
      <c r="C48" s="142"/>
      <c r="D48" s="142"/>
      <c r="E48" s="142"/>
      <c r="F48" s="102"/>
      <c r="G48" s="51"/>
      <c r="H48" s="95">
        <v>0</v>
      </c>
      <c r="I48" s="13"/>
    </row>
    <row r="49" spans="1:9" ht="12.75" customHeight="1">
      <c r="A49" s="182" t="s">
        <v>65</v>
      </c>
      <c r="B49" s="183"/>
      <c r="C49" s="183"/>
      <c r="D49" s="183"/>
      <c r="E49" s="183"/>
      <c r="F49" s="103"/>
      <c r="G49" s="50"/>
      <c r="H49" s="95">
        <v>3251</v>
      </c>
      <c r="I49" s="13"/>
    </row>
    <row r="50" spans="1:8" ht="15">
      <c r="A50" s="7" t="s">
        <v>30</v>
      </c>
      <c r="B50" s="7"/>
      <c r="C50" s="7"/>
      <c r="D50" s="2"/>
      <c r="E50" s="2"/>
      <c r="F50" s="2"/>
      <c r="G50" s="2"/>
      <c r="H50" s="2"/>
    </row>
    <row r="51" spans="1:8" ht="15">
      <c r="A51" s="17" t="s">
        <v>32</v>
      </c>
      <c r="B51" s="17"/>
      <c r="C51" s="17"/>
      <c r="D51" s="17"/>
      <c r="E51" s="2"/>
      <c r="F51" s="2"/>
      <c r="G51" s="2"/>
      <c r="H51" s="2"/>
    </row>
    <row r="52" spans="1:8" ht="3.75" customHeight="1">
      <c r="A52" s="7"/>
      <c r="B52" s="7"/>
      <c r="C52" s="7"/>
      <c r="D52" s="2"/>
      <c r="E52" s="2"/>
      <c r="F52" s="2"/>
      <c r="G52" s="2"/>
      <c r="H52" s="2"/>
    </row>
    <row r="53" spans="1:8" ht="35.25" customHeight="1" thickBot="1">
      <c r="A53" s="184" t="s">
        <v>48</v>
      </c>
      <c r="B53" s="184"/>
      <c r="C53" s="184"/>
      <c r="D53" s="184"/>
      <c r="E53" s="184"/>
      <c r="F53" s="184"/>
      <c r="G53" s="184"/>
      <c r="H53" s="184"/>
    </row>
    <row r="54" spans="1:8" ht="27" customHeight="1" thickBot="1">
      <c r="A54" s="175" t="s">
        <v>51</v>
      </c>
      <c r="B54" s="176"/>
      <c r="C54" s="176"/>
      <c r="D54" s="79" t="s">
        <v>50</v>
      </c>
      <c r="E54" s="80" t="s">
        <v>59</v>
      </c>
      <c r="F54" s="104"/>
      <c r="G54" s="80" t="s">
        <v>49</v>
      </c>
      <c r="H54" s="81" t="s">
        <v>60</v>
      </c>
    </row>
    <row r="55" spans="1:8" ht="9.75" customHeight="1">
      <c r="A55" s="145" t="s">
        <v>70</v>
      </c>
      <c r="B55" s="146"/>
      <c r="C55" s="147"/>
      <c r="D55" s="82" t="s">
        <v>71</v>
      </c>
      <c r="E55" s="132" t="s">
        <v>72</v>
      </c>
      <c r="F55" s="129"/>
      <c r="G55" s="82">
        <v>6</v>
      </c>
      <c r="H55" s="83">
        <v>2.298</v>
      </c>
    </row>
    <row r="56" spans="1:8" ht="9.75" customHeight="1">
      <c r="A56" s="167" t="s">
        <v>73</v>
      </c>
      <c r="B56" s="168"/>
      <c r="C56" s="169"/>
      <c r="D56" s="84" t="s">
        <v>74</v>
      </c>
      <c r="E56" s="133" t="s">
        <v>75</v>
      </c>
      <c r="F56" s="130"/>
      <c r="G56" s="84">
        <v>2</v>
      </c>
      <c r="H56" s="85">
        <v>0.459</v>
      </c>
    </row>
    <row r="57" spans="1:8" ht="9.75" customHeight="1">
      <c r="A57" s="167" t="s">
        <v>76</v>
      </c>
      <c r="B57" s="168"/>
      <c r="C57" s="169"/>
      <c r="D57" s="84" t="s">
        <v>74</v>
      </c>
      <c r="E57" s="133" t="s">
        <v>77</v>
      </c>
      <c r="F57" s="130"/>
      <c r="G57" s="84">
        <v>1.85</v>
      </c>
      <c r="H57" s="85">
        <v>0.708</v>
      </c>
    </row>
    <row r="58" spans="1:8" ht="9.75" customHeight="1">
      <c r="A58" s="167" t="s">
        <v>70</v>
      </c>
      <c r="B58" s="168"/>
      <c r="C58" s="169"/>
      <c r="D58" s="84" t="s">
        <v>71</v>
      </c>
      <c r="E58" s="133" t="s">
        <v>72</v>
      </c>
      <c r="F58" s="130"/>
      <c r="G58" s="84">
        <v>6</v>
      </c>
      <c r="H58" s="85">
        <v>2.298</v>
      </c>
    </row>
    <row r="59" spans="1:8" ht="9.75" customHeight="1">
      <c r="A59" s="167" t="s">
        <v>78</v>
      </c>
      <c r="B59" s="168"/>
      <c r="C59" s="169"/>
      <c r="D59" s="84" t="s">
        <v>79</v>
      </c>
      <c r="E59" s="133" t="s">
        <v>80</v>
      </c>
      <c r="F59" s="130"/>
      <c r="G59" s="84">
        <v>121</v>
      </c>
      <c r="H59" s="85">
        <v>73.309</v>
      </c>
    </row>
    <row r="60" spans="1:10" ht="9.75" customHeight="1">
      <c r="A60" s="167" t="s">
        <v>81</v>
      </c>
      <c r="B60" s="168"/>
      <c r="C60" s="169"/>
      <c r="D60" s="84" t="s">
        <v>82</v>
      </c>
      <c r="E60" s="133" t="s">
        <v>72</v>
      </c>
      <c r="F60" s="130"/>
      <c r="G60" s="84">
        <v>0</v>
      </c>
      <c r="H60" s="85">
        <v>2.763</v>
      </c>
      <c r="I60" s="3"/>
      <c r="J60" s="2"/>
    </row>
    <row r="61" spans="1:8" ht="9.75" customHeight="1">
      <c r="A61" s="167" t="s">
        <v>83</v>
      </c>
      <c r="B61" s="168"/>
      <c r="C61" s="169"/>
      <c r="D61" s="84" t="s">
        <v>82</v>
      </c>
      <c r="E61" s="133" t="s">
        <v>80</v>
      </c>
      <c r="F61" s="130"/>
      <c r="G61" s="84">
        <v>0.75</v>
      </c>
      <c r="H61" s="85">
        <v>0.971</v>
      </c>
    </row>
    <row r="62" spans="1:8" ht="9.75" customHeight="1">
      <c r="A62" s="167" t="s">
        <v>84</v>
      </c>
      <c r="B62" s="168"/>
      <c r="C62" s="169"/>
      <c r="D62" s="84" t="s">
        <v>82</v>
      </c>
      <c r="E62" s="133" t="s">
        <v>85</v>
      </c>
      <c r="F62" s="130"/>
      <c r="G62" s="84">
        <v>0</v>
      </c>
      <c r="H62" s="85">
        <v>0.057</v>
      </c>
    </row>
    <row r="63" spans="1:8" ht="9.75" customHeight="1">
      <c r="A63" s="167" t="s">
        <v>86</v>
      </c>
      <c r="B63" s="168"/>
      <c r="C63" s="169"/>
      <c r="D63" s="84" t="s">
        <v>87</v>
      </c>
      <c r="E63" s="133" t="s">
        <v>80</v>
      </c>
      <c r="F63" s="130"/>
      <c r="G63" s="84">
        <v>0</v>
      </c>
      <c r="H63" s="85">
        <v>0.829</v>
      </c>
    </row>
    <row r="64" spans="1:8" ht="9.75" customHeight="1">
      <c r="A64" s="167" t="s">
        <v>88</v>
      </c>
      <c r="B64" s="168"/>
      <c r="C64" s="169"/>
      <c r="D64" s="84" t="s">
        <v>71</v>
      </c>
      <c r="E64" s="133" t="s">
        <v>89</v>
      </c>
      <c r="F64" s="130"/>
      <c r="G64" s="84">
        <v>0</v>
      </c>
      <c r="H64" s="85">
        <v>3</v>
      </c>
    </row>
    <row r="65" spans="1:8" ht="9.75" customHeight="1">
      <c r="A65" s="167" t="s">
        <v>88</v>
      </c>
      <c r="B65" s="168"/>
      <c r="C65" s="169"/>
      <c r="D65" s="84" t="s">
        <v>74</v>
      </c>
      <c r="E65" s="133" t="s">
        <v>89</v>
      </c>
      <c r="F65" s="130"/>
      <c r="G65" s="84">
        <v>0</v>
      </c>
      <c r="H65" s="85">
        <v>2.25</v>
      </c>
    </row>
    <row r="66" spans="1:8" ht="9.75" customHeight="1">
      <c r="A66" s="167" t="s">
        <v>88</v>
      </c>
      <c r="B66" s="168"/>
      <c r="C66" s="169"/>
      <c r="D66" s="84" t="s">
        <v>90</v>
      </c>
      <c r="E66" s="133" t="s">
        <v>89</v>
      </c>
      <c r="F66" s="130"/>
      <c r="G66" s="84">
        <v>0</v>
      </c>
      <c r="H66" s="85">
        <v>0.75</v>
      </c>
    </row>
    <row r="67" spans="1:8" ht="9.75" customHeight="1">
      <c r="A67" s="167" t="s">
        <v>91</v>
      </c>
      <c r="B67" s="168"/>
      <c r="C67" s="169"/>
      <c r="D67" s="84" t="s">
        <v>92</v>
      </c>
      <c r="E67" s="133" t="s">
        <v>72</v>
      </c>
      <c r="F67" s="130"/>
      <c r="G67" s="84">
        <v>1</v>
      </c>
      <c r="H67" s="85">
        <v>0.535</v>
      </c>
    </row>
    <row r="68" spans="1:8" ht="9.75" customHeight="1">
      <c r="A68" s="89" t="s">
        <v>70</v>
      </c>
      <c r="B68" s="90"/>
      <c r="C68" s="91"/>
      <c r="D68" s="84" t="s">
        <v>93</v>
      </c>
      <c r="E68" s="133" t="s">
        <v>72</v>
      </c>
      <c r="F68" s="130"/>
      <c r="G68" s="84">
        <v>3</v>
      </c>
      <c r="H68" s="85">
        <v>53.333</v>
      </c>
    </row>
    <row r="69" spans="1:8" ht="9.75" customHeight="1">
      <c r="A69" s="89" t="s">
        <v>94</v>
      </c>
      <c r="B69" s="90"/>
      <c r="C69" s="91"/>
      <c r="D69" s="84" t="s">
        <v>93</v>
      </c>
      <c r="E69" s="133" t="s">
        <v>72</v>
      </c>
      <c r="F69" s="130"/>
      <c r="G69" s="84">
        <v>0</v>
      </c>
      <c r="H69" s="85">
        <v>10.637</v>
      </c>
    </row>
    <row r="70" spans="1:8" ht="9.75" customHeight="1">
      <c r="A70" s="89" t="s">
        <v>73</v>
      </c>
      <c r="B70" s="90"/>
      <c r="C70" s="91"/>
      <c r="D70" s="84" t="s">
        <v>93</v>
      </c>
      <c r="E70" s="133" t="s">
        <v>75</v>
      </c>
      <c r="F70" s="130"/>
      <c r="G70" s="84">
        <v>7</v>
      </c>
      <c r="H70" s="85">
        <v>3.683</v>
      </c>
    </row>
    <row r="71" spans="1:8" ht="9.75" customHeight="1">
      <c r="A71" s="89" t="s">
        <v>70</v>
      </c>
      <c r="B71" s="90"/>
      <c r="C71" s="91"/>
      <c r="D71" s="84" t="s">
        <v>95</v>
      </c>
      <c r="E71" s="133" t="s">
        <v>72</v>
      </c>
      <c r="F71" s="130"/>
      <c r="G71" s="84">
        <v>1</v>
      </c>
      <c r="H71" s="85">
        <v>0.11</v>
      </c>
    </row>
    <row r="72" spans="1:8" ht="9.75" customHeight="1">
      <c r="A72" s="89" t="s">
        <v>73</v>
      </c>
      <c r="B72" s="90"/>
      <c r="C72" s="91"/>
      <c r="D72" s="84" t="s">
        <v>96</v>
      </c>
      <c r="E72" s="133" t="s">
        <v>75</v>
      </c>
      <c r="F72" s="130"/>
      <c r="G72" s="84">
        <v>2</v>
      </c>
      <c r="H72" s="85">
        <v>0.875</v>
      </c>
    </row>
    <row r="73" spans="1:8" ht="9.75" customHeight="1">
      <c r="A73" s="89" t="s">
        <v>84</v>
      </c>
      <c r="B73" s="90"/>
      <c r="C73" s="91"/>
      <c r="D73" s="84" t="s">
        <v>96</v>
      </c>
      <c r="E73" s="133" t="s">
        <v>85</v>
      </c>
      <c r="F73" s="130"/>
      <c r="G73" s="84">
        <v>0</v>
      </c>
      <c r="H73" s="85">
        <v>0.039</v>
      </c>
    </row>
    <row r="74" spans="1:8" ht="9.75" customHeight="1">
      <c r="A74" s="89" t="s">
        <v>84</v>
      </c>
      <c r="B74" s="90"/>
      <c r="C74" s="91"/>
      <c r="D74" s="84" t="s">
        <v>97</v>
      </c>
      <c r="E74" s="133" t="s">
        <v>85</v>
      </c>
      <c r="F74" s="130"/>
      <c r="G74" s="84">
        <v>0</v>
      </c>
      <c r="H74" s="85">
        <v>0.157</v>
      </c>
    </row>
    <row r="75" spans="1:8" ht="9.75" customHeight="1">
      <c r="A75" s="89" t="s">
        <v>98</v>
      </c>
      <c r="B75" s="90"/>
      <c r="C75" s="91"/>
      <c r="D75" s="84" t="s">
        <v>97</v>
      </c>
      <c r="E75" s="133" t="s">
        <v>80</v>
      </c>
      <c r="F75" s="130"/>
      <c r="G75" s="84">
        <v>3</v>
      </c>
      <c r="H75" s="85">
        <v>2.578</v>
      </c>
    </row>
    <row r="76" spans="1:8" ht="9.75" customHeight="1">
      <c r="A76" s="89"/>
      <c r="B76" s="90"/>
      <c r="C76" s="91"/>
      <c r="D76" s="84"/>
      <c r="E76" s="133"/>
      <c r="F76" s="130"/>
      <c r="G76" s="84"/>
      <c r="H76" s="85"/>
    </row>
    <row r="77" spans="1:8" ht="9.75" customHeight="1">
      <c r="A77" s="167" t="s">
        <v>27</v>
      </c>
      <c r="B77" s="168"/>
      <c r="C77" s="169"/>
      <c r="D77" s="84"/>
      <c r="E77" s="133"/>
      <c r="F77" s="130"/>
      <c r="G77" s="84"/>
      <c r="H77" s="85"/>
    </row>
    <row r="78" spans="1:8" ht="9.75" customHeight="1">
      <c r="A78" s="167" t="s">
        <v>27</v>
      </c>
      <c r="B78" s="168"/>
      <c r="C78" s="169"/>
      <c r="D78" s="84"/>
      <c r="E78" s="133"/>
      <c r="F78" s="130"/>
      <c r="G78" s="84"/>
      <c r="H78" s="85"/>
    </row>
    <row r="79" spans="1:8" ht="9.75" customHeight="1">
      <c r="A79" s="178"/>
      <c r="B79" s="178"/>
      <c r="C79" s="178"/>
      <c r="D79" s="86"/>
      <c r="E79" s="105"/>
      <c r="F79" s="106"/>
      <c r="G79" s="86"/>
      <c r="H79" s="86"/>
    </row>
    <row r="80" spans="1:8" ht="9.75" customHeight="1">
      <c r="A80" s="179" t="s">
        <v>64</v>
      </c>
      <c r="B80" s="180"/>
      <c r="C80" s="181"/>
      <c r="D80" s="87"/>
      <c r="E80" s="134"/>
      <c r="F80" s="131"/>
      <c r="G80" s="87"/>
      <c r="H80" s="88">
        <f>SUM(H55:H79)</f>
        <v>161.639</v>
      </c>
    </row>
    <row r="81" spans="1:8" ht="18" customHeight="1" thickBot="1">
      <c r="A81" s="174" t="s">
        <v>61</v>
      </c>
      <c r="B81" s="174"/>
      <c r="C81" s="174"/>
      <c r="D81" s="174"/>
      <c r="E81" s="174"/>
      <c r="F81" s="174"/>
      <c r="G81" s="174"/>
      <c r="H81" s="174"/>
    </row>
    <row r="82" spans="1:8" ht="27.75" customHeight="1" thickBot="1">
      <c r="A82" s="175" t="s">
        <v>51</v>
      </c>
      <c r="B82" s="176"/>
      <c r="C82" s="177"/>
      <c r="D82" s="79" t="s">
        <v>50</v>
      </c>
      <c r="E82" s="80" t="s">
        <v>59</v>
      </c>
      <c r="F82" s="104"/>
      <c r="G82" s="80" t="s">
        <v>49</v>
      </c>
      <c r="H82" s="81" t="s">
        <v>60</v>
      </c>
    </row>
    <row r="83" spans="1:8" ht="9.75" customHeight="1">
      <c r="A83" s="170" t="s">
        <v>99</v>
      </c>
      <c r="B83" s="171"/>
      <c r="C83" s="172"/>
      <c r="D83" s="84" t="s">
        <v>97</v>
      </c>
      <c r="E83" s="133" t="s">
        <v>100</v>
      </c>
      <c r="F83" s="130"/>
      <c r="G83" s="84">
        <v>960</v>
      </c>
      <c r="H83" s="85">
        <v>848.165</v>
      </c>
    </row>
    <row r="84" spans="1:8" ht="9.75" customHeight="1">
      <c r="A84" s="170" t="s">
        <v>99</v>
      </c>
      <c r="B84" s="171"/>
      <c r="C84" s="172"/>
      <c r="D84" s="84" t="s">
        <v>97</v>
      </c>
      <c r="E84" s="133" t="s">
        <v>100</v>
      </c>
      <c r="F84" s="130"/>
      <c r="G84" s="84">
        <v>648</v>
      </c>
      <c r="H84" s="85">
        <v>1154.084</v>
      </c>
    </row>
    <row r="85" spans="1:8" ht="9.75" customHeight="1">
      <c r="A85" s="173" t="s">
        <v>101</v>
      </c>
      <c r="B85" s="173"/>
      <c r="C85" s="173"/>
      <c r="D85" s="84" t="s">
        <v>97</v>
      </c>
      <c r="E85" s="133" t="s">
        <v>80</v>
      </c>
      <c r="F85" s="130"/>
      <c r="G85" s="84">
        <v>811</v>
      </c>
      <c r="H85" s="85">
        <v>625.081</v>
      </c>
    </row>
    <row r="86" spans="1:8" ht="9.75" customHeight="1">
      <c r="A86" s="164" t="s">
        <v>101</v>
      </c>
      <c r="B86" s="165"/>
      <c r="C86" s="166"/>
      <c r="D86" s="84" t="s">
        <v>97</v>
      </c>
      <c r="E86" s="133" t="s">
        <v>80</v>
      </c>
      <c r="F86" s="130"/>
      <c r="G86" s="84">
        <v>132</v>
      </c>
      <c r="H86" s="85">
        <v>193.655</v>
      </c>
    </row>
    <row r="87" spans="1:8" ht="9.75" customHeight="1">
      <c r="A87" s="173" t="s">
        <v>102</v>
      </c>
      <c r="B87" s="173"/>
      <c r="C87" s="173"/>
      <c r="D87" s="84" t="s">
        <v>97</v>
      </c>
      <c r="E87" s="133" t="s">
        <v>89</v>
      </c>
      <c r="F87" s="130"/>
      <c r="G87" s="84">
        <v>0</v>
      </c>
      <c r="H87" s="85">
        <v>3.061</v>
      </c>
    </row>
    <row r="88" spans="1:8" ht="9.75" customHeight="1">
      <c r="A88" s="173" t="s">
        <v>103</v>
      </c>
      <c r="B88" s="173"/>
      <c r="C88" s="173"/>
      <c r="D88" s="84" t="s">
        <v>97</v>
      </c>
      <c r="E88" s="133" t="s">
        <v>89</v>
      </c>
      <c r="F88" s="130"/>
      <c r="G88" s="84">
        <v>0</v>
      </c>
      <c r="H88" s="85">
        <v>35.339</v>
      </c>
    </row>
    <row r="89" spans="1:8" ht="9.75" customHeight="1">
      <c r="A89" s="173" t="s">
        <v>104</v>
      </c>
      <c r="B89" s="173"/>
      <c r="C89" s="173"/>
      <c r="D89" s="84" t="s">
        <v>97</v>
      </c>
      <c r="E89" s="133" t="s">
        <v>75</v>
      </c>
      <c r="F89" s="130"/>
      <c r="G89" s="84">
        <v>1</v>
      </c>
      <c r="H89" s="85">
        <v>223.465</v>
      </c>
    </row>
    <row r="90" spans="1:8" ht="9.75" customHeight="1">
      <c r="A90" s="173" t="s">
        <v>105</v>
      </c>
      <c r="B90" s="173"/>
      <c r="C90" s="173"/>
      <c r="D90" s="84" t="s">
        <v>97</v>
      </c>
      <c r="E90" s="133" t="s">
        <v>75</v>
      </c>
      <c r="F90" s="130"/>
      <c r="G90" s="84">
        <v>1</v>
      </c>
      <c r="H90" s="85">
        <v>50</v>
      </c>
    </row>
    <row r="91" spans="1:8" ht="9.75" customHeight="1">
      <c r="A91" s="173" t="s">
        <v>106</v>
      </c>
      <c r="B91" s="173"/>
      <c r="C91" s="173"/>
      <c r="D91" s="84" t="s">
        <v>97</v>
      </c>
      <c r="E91" s="133" t="s">
        <v>75</v>
      </c>
      <c r="F91" s="130"/>
      <c r="G91" s="84">
        <v>1</v>
      </c>
      <c r="H91" s="85">
        <v>88.153</v>
      </c>
    </row>
    <row r="92" spans="1:8" ht="9.75" customHeight="1">
      <c r="A92" s="164" t="s">
        <v>107</v>
      </c>
      <c r="B92" s="165"/>
      <c r="C92" s="166"/>
      <c r="D92" s="84" t="s">
        <v>97</v>
      </c>
      <c r="E92" s="133" t="s">
        <v>75</v>
      </c>
      <c r="F92" s="130"/>
      <c r="G92" s="84">
        <v>2</v>
      </c>
      <c r="H92" s="85">
        <v>30</v>
      </c>
    </row>
    <row r="93" spans="1:8" ht="9.75" customHeight="1">
      <c r="A93" s="179" t="s">
        <v>64</v>
      </c>
      <c r="B93" s="180"/>
      <c r="C93" s="181"/>
      <c r="D93" s="87"/>
      <c r="E93" s="134"/>
      <c r="F93" s="131"/>
      <c r="G93" s="87"/>
      <c r="H93" s="88">
        <f>SUM(H83:H92)</f>
        <v>3251.003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H31"/>
    <mergeCell ref="A11:H11"/>
    <mergeCell ref="A1:H1"/>
    <mergeCell ref="A2:H2"/>
    <mergeCell ref="A4:H4"/>
    <mergeCell ref="A6:E6"/>
    <mergeCell ref="D3:H3"/>
    <mergeCell ref="D46:E46"/>
    <mergeCell ref="A47:E47"/>
    <mergeCell ref="A48:E48"/>
    <mergeCell ref="A46:C46"/>
    <mergeCell ref="A49:E49"/>
    <mergeCell ref="A53:H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H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2012-03-24T08:32:35Z</cp:lastPrinted>
  <dcterms:created xsi:type="dcterms:W3CDTF">2009-03-27T08:34:00Z</dcterms:created>
  <dcterms:modified xsi:type="dcterms:W3CDTF">2012-03-24T09:58:12Z</dcterms:modified>
  <cp:category/>
  <cp:version/>
  <cp:contentType/>
  <cp:contentStatus/>
</cp:coreProperties>
</file>