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<sst xmlns="http://schemas.openxmlformats.org/spreadsheetml/2006/main" count="126" uniqueCount="94">
  <si>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</si>
  <si>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</si>
  <si>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</si>
  <si>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</si>
  <si>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</si>
  <si>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</si>
  <si>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</si>
  <si>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</si>
  <si>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</si>
  <si>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</si>
  <si>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</si>
  <si>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</si>
  <si>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</si>
  <si>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</si>
  <si>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</si>
  <si>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</si>
  <si>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</si>
  <si>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</si>
  <si>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</si>
  <si>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</si>
  <si>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</si>
  <si>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</si>
  <si>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</si>
  <si>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</si>
  <si>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</si>
  <si>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</si>
  <si>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</si>
  <si>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</si>
  <si>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</si>
  <si>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</si>
  <si>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</si>
  <si>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</si>
  <si>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</si>
  <si>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</si>
  <si>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</si>
  <si>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</si>
  <si>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</si>
  <si>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</si>
  <si>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</si>
  <si>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</si>
  <si>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</si>
  <si>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</si>
  <si>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</si>
  <si>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</si>
  <si>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</si>
  <si>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</si>
  <si>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</si>
  <si>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</si>
  <si>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</si>
  <si>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</si>
  <si>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</si>
  <si>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</si>
  <si>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</si>
  <si>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</si>
  <si>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</si>
  <si>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</si>
  <si>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</si>
  <si>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</si>
  <si>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</si>
  <si>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</si>
  <si>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</si>
  <si>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</si>
  <si>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</si>
  <si>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</si>
  <si>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</si>
  <si>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</si>
  <si>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</si>
  <si>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</si>
  <si>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</si>
  <si>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</si>
  <si>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3</t>
  </si>
  <si>
    <t xml:space="preserve">Замена вентилей                                   </t>
  </si>
  <si>
    <t>Сентябрь</t>
  </si>
  <si>
    <t xml:space="preserve">шт.       </t>
  </si>
  <si>
    <t xml:space="preserve">Остекление                                        </t>
  </si>
  <si>
    <t>Март</t>
  </si>
  <si>
    <t xml:space="preserve">кв. м.    </t>
  </si>
  <si>
    <t xml:space="preserve">Ремонт асбоцементной кровли                       </t>
  </si>
  <si>
    <t>Июнь</t>
  </si>
  <si>
    <t xml:space="preserve">м2        </t>
  </si>
  <si>
    <t xml:space="preserve">Ремонт подъездов                                  </t>
  </si>
  <si>
    <t>Май</t>
  </si>
  <si>
    <t xml:space="preserve">шт        </t>
  </si>
  <si>
    <t xml:space="preserve">Замена выключателей                               </t>
  </si>
  <si>
    <t>Апрель</t>
  </si>
  <si>
    <t xml:space="preserve">Прочие работы                                     </t>
  </si>
  <si>
    <t>Июль</t>
  </si>
  <si>
    <t xml:space="preserve">м         </t>
  </si>
  <si>
    <t xml:space="preserve">Ремонт малых форм                                 </t>
  </si>
  <si>
    <t xml:space="preserve">Очистка кровли                                    </t>
  </si>
  <si>
    <t xml:space="preserve">Уборка придомой территории                        </t>
  </si>
  <si>
    <t>Январь</t>
  </si>
  <si>
    <t xml:space="preserve">          </t>
  </si>
  <si>
    <t>Февраль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</si>
</sst>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1262.1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126.4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241.638</v>
      </c>
      <c r="D15" s="45">
        <f>D16+D22</f>
        <v>237.844</v>
      </c>
      <c r="E15" s="45">
        <f>E16+E22</f>
        <v>228.05679727029755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213.699</v>
      </c>
      <c r="D16" s="75">
        <v>210.113</v>
      </c>
      <c r="E16" s="25">
        <f>C16*0.1525+E19+E21</f>
        <v>223.79609977029756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148.7260226789511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126.03900227029754</v>
      </c>
      <c r="D19" s="25"/>
      <c r="E19" s="25">
        <f>C19</f>
        <v>126.03900227029754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64.9729773210489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18.543</v>
      </c>
      <c r="C21" s="29">
        <f>C20/1.18</f>
        <v>55.06184518732958</v>
      </c>
      <c r="D21" s="29"/>
      <c r="E21" s="78">
        <v>65.168</v>
      </c>
      <c r="F21" s="37"/>
      <c r="G21" s="29">
        <f>B21+C21-E21</f>
        <v>8.436845187329567</v>
      </c>
      <c r="H21" s="3"/>
    </row>
    <row r="22" spans="1:8" ht="15" customHeight="1">
      <c r="A22" s="32" t="s">
        <v>5</v>
      </c>
      <c r="B22" s="94"/>
      <c r="C22" s="74">
        <v>27.939</v>
      </c>
      <c r="D22" s="76">
        <v>27.731</v>
      </c>
      <c r="E22" s="36">
        <f>C22*0.1525+E23</f>
        <v>4.2606975</v>
      </c>
      <c r="F22" s="90"/>
      <c r="G22" s="38"/>
      <c r="H22" s="3"/>
    </row>
    <row r="23" spans="1:8" ht="15" customHeight="1" thickBot="1">
      <c r="A23" s="35" t="s">
        <v>28</v>
      </c>
      <c r="B23" s="93">
        <v>3.879</v>
      </c>
      <c r="C23" s="73">
        <f>C22/1.18</f>
        <v>23.677118644067797</v>
      </c>
      <c r="D23" s="29"/>
      <c r="E23" s="78">
        <v>0</v>
      </c>
      <c r="F23" s="37"/>
      <c r="G23" s="29">
        <f>B23+C23-E23</f>
        <v>27.556118644067798</v>
      </c>
      <c r="H23" s="3"/>
    </row>
    <row r="24" spans="1:8" ht="19.5" customHeight="1">
      <c r="A24" s="28" t="s">
        <v>6</v>
      </c>
      <c r="B24" s="47"/>
      <c r="C24" s="48">
        <f>SUM(C26:C29)</f>
        <v>482.49676</v>
      </c>
      <c r="D24" s="48">
        <f>SUM(D26:D29)</f>
        <v>477.85309000000007</v>
      </c>
      <c r="E24" s="48">
        <f>SUM(E26:E29)</f>
        <v>482.49676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54.29</v>
      </c>
      <c r="D26" s="77">
        <v>53.984</v>
      </c>
      <c r="E26" s="14">
        <f>C26</f>
        <v>54.29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66.683</v>
      </c>
      <c r="D27" s="77">
        <v>66.919</v>
      </c>
      <c r="E27" s="14">
        <f>C27</f>
        <v>66.683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361.52376</v>
      </c>
      <c r="D28" s="111">
        <v>356.95009000000005</v>
      </c>
      <c r="E28" s="87">
        <f>C28</f>
        <v>361.52376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22.422</v>
      </c>
      <c r="C30" s="126">
        <f>C24+C15</f>
        <v>724.13476</v>
      </c>
      <c r="D30" s="123">
        <f>D24+D15</f>
        <v>715.6970900000001</v>
      </c>
      <c r="E30" s="123">
        <f>E24+E15</f>
        <v>710.5535572702976</v>
      </c>
      <c r="F30" s="124">
        <v>28.925729999999998</v>
      </c>
      <c r="G30" s="125">
        <f>G21+G23</f>
        <v>35.99296383139736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65.168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</v>
      </c>
      <c r="G55" s="99">
        <v>0.606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0.8</v>
      </c>
      <c r="G56" s="101">
        <v>0.31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9.4</v>
      </c>
      <c r="G57" s="101">
        <v>2.299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82</v>
      </c>
      <c r="F58" s="100">
        <v>1</v>
      </c>
      <c r="G58" s="101">
        <v>24.146</v>
      </c>
    </row>
    <row r="59" spans="1:7" ht="9.75" customHeight="1">
      <c r="A59" s="130" t="s">
        <v>80</v>
      </c>
      <c r="B59" s="131"/>
      <c r="C59" s="132"/>
      <c r="D59" s="100" t="s">
        <v>81</v>
      </c>
      <c r="E59" s="100" t="s">
        <v>82</v>
      </c>
      <c r="F59" s="100">
        <v>1</v>
      </c>
      <c r="G59" s="101">
        <v>23.822</v>
      </c>
    </row>
    <row r="60" spans="1:9" ht="9.75" customHeight="1">
      <c r="A60" s="130" t="s">
        <v>83</v>
      </c>
      <c r="B60" s="131"/>
      <c r="C60" s="132"/>
      <c r="D60" s="100" t="s">
        <v>84</v>
      </c>
      <c r="E60" s="100" t="s">
        <v>82</v>
      </c>
      <c r="F60" s="100">
        <v>1</v>
      </c>
      <c r="G60" s="101">
        <v>0.057</v>
      </c>
      <c r="H60" s="3"/>
      <c r="I60" s="2"/>
    </row>
    <row r="61" spans="1:7" ht="9.75" customHeight="1">
      <c r="A61" s="130" t="s">
        <v>85</v>
      </c>
      <c r="B61" s="131"/>
      <c r="C61" s="132"/>
      <c r="D61" s="100" t="s">
        <v>86</v>
      </c>
      <c r="E61" s="100" t="s">
        <v>87</v>
      </c>
      <c r="F61" s="100">
        <v>0</v>
      </c>
      <c r="G61" s="101">
        <v>0.276</v>
      </c>
    </row>
    <row r="62" spans="1:7" ht="9.75" customHeight="1">
      <c r="A62" s="130" t="s">
        <v>88</v>
      </c>
      <c r="B62" s="131"/>
      <c r="C62" s="132"/>
      <c r="D62" s="100" t="s">
        <v>81</v>
      </c>
      <c r="E62" s="100" t="s">
        <v>82</v>
      </c>
      <c r="F62" s="100">
        <v>1</v>
      </c>
      <c r="G62" s="101">
        <v>1.499</v>
      </c>
    </row>
    <row r="63" spans="1:7" ht="9.75" customHeight="1">
      <c r="A63" s="130" t="s">
        <v>88</v>
      </c>
      <c r="B63" s="131"/>
      <c r="C63" s="132"/>
      <c r="D63" s="100" t="s">
        <v>81</v>
      </c>
      <c r="E63" s="100" t="s">
        <v>82</v>
      </c>
      <c r="F63" s="100">
        <v>0</v>
      </c>
      <c r="G63" s="101">
        <v>5.803</v>
      </c>
    </row>
    <row r="64" spans="1:7" ht="9.75" customHeight="1">
      <c r="A64" s="130" t="s">
        <v>89</v>
      </c>
      <c r="B64" s="131"/>
      <c r="C64" s="132"/>
      <c r="D64" s="100" t="s">
        <v>75</v>
      </c>
      <c r="E64" s="100" t="s">
        <v>79</v>
      </c>
      <c r="F64" s="100">
        <v>280</v>
      </c>
      <c r="G64" s="101">
        <v>5.6</v>
      </c>
    </row>
    <row r="65" spans="1:7" ht="9.75" customHeight="1">
      <c r="A65" s="130" t="s">
        <v>90</v>
      </c>
      <c r="B65" s="131"/>
      <c r="C65" s="132"/>
      <c r="D65" s="100" t="s">
        <v>91</v>
      </c>
      <c r="E65" s="100" t="s">
        <v>92</v>
      </c>
      <c r="F65" s="100">
        <v>0</v>
      </c>
      <c r="G65" s="101">
        <v>0.375</v>
      </c>
    </row>
    <row r="66" spans="1:7" ht="9.75" customHeight="1">
      <c r="A66" s="130" t="s">
        <v>90</v>
      </c>
      <c r="B66" s="131"/>
      <c r="C66" s="132"/>
      <c r="D66" s="100" t="s">
        <v>93</v>
      </c>
      <c r="E66" s="100" t="s">
        <v>92</v>
      </c>
      <c r="F66" s="100">
        <v>0</v>
      </c>
      <c r="G66" s="101">
        <v>0.375</v>
      </c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65.168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2012-03-24T09:17:39Z</dcterms:modified>
  <cp:category/>
  <cp:version/>
  <cp:contentType/>
  <cp:contentStatus/>
</cp:coreProperties>
</file>