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'Лист1'!$A$1:$G$93</definedName>
  </definedNames>
  <calcPr fullCalcOnLoad="1"/>
</workbook>
</file>

<file path=xl/sharedStrings.xml><?xml version="1.0" encoding="utf-8"?>
<sst xmlns="http://schemas.openxmlformats.org/spreadsheetml/2006/main" count="164" uniqueCount="101">
  <si>
    <t>Часть 1. Финансовые показатели</t>
  </si>
  <si>
    <t>Вид показателя</t>
  </si>
  <si>
    <t>Поступившая сумма от населения, льготы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</si>
  <si>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</si>
  <si>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</si>
  <si>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</si>
  <si>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</si>
  <si>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</si>
  <si>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</si>
  <si>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Часть 2. Перечень выполненных услуг и работ по содержанию и ремонту общего имущества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</si>
  <si>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</si>
  <si>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</si>
  <si>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</si>
  <si>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</si>
  <si>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</si>
  <si>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</si>
  <si>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</si>
  <si>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</si>
  <si>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</si>
  <si>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</si>
  <si>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</si>
  <si>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</si>
  <si>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</si>
  <si>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</si>
  <si>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</si>
  <si>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</si>
  <si>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</si>
  <si>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</si>
  <si>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</si>
  <si>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</si>
  <si>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</si>
  <si>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</si>
  <si>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</si>
  <si>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</si>
  <si>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r>
      <t xml:space="preserve">за </t>
    </r>
    <r>
      <rPr>
        <b/>
        <sz val="13"/>
        <rFont val="Times New Roman"/>
        <family val="1"/>
      </rPr>
      <t>2011</t>
    </r>
    <r>
      <rPr>
        <sz val="13"/>
        <rFont val="Times New Roman"/>
        <family val="1"/>
      </rPr>
      <t xml:space="preserve"> год</t>
    </r>
  </si>
  <si>
    <t>Остаток средств на 01.01.2011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</si>
  <si>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</si>
  <si>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</si>
  <si>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</si>
  <si>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</si>
  <si>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</si>
  <si>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</si>
  <si>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</si>
  <si>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</si>
  <si>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</si>
  <si>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</si>
  <si>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</si>
  <si>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</si>
  <si>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Часть 3. Перечень выполненных работ по текущему ремонту</t>
  </si>
  <si>
    <t>Объём</t>
  </si>
  <si>
    <t>Период</t>
  </si>
  <si>
    <t>Вид работы</t>
  </si>
  <si>
    <t>Остаток средств на 01.01.2012 (гр.2+гр.3-гр.5)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</si>
  <si>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</si>
  <si>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</si>
  <si>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</si>
  <si>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</si>
  <si>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</si>
  <si>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</si>
  <si>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</si>
  <si>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</si>
  <si>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Часть 4. Перечень выполненных работ по капитальному ремонту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</si>
  <si>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</si>
  <si>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</si>
  <si>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</si>
  <si>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</si>
  <si>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</si>
  <si>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</si>
  <si>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</si>
  <si>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</si>
  <si>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ул КАЛИНИНА д 22</t>
  </si>
  <si>
    <t xml:space="preserve">Замена вентилей                                   </t>
  </si>
  <si>
    <t>Январь</t>
  </si>
  <si>
    <t xml:space="preserve">шт.       </t>
  </si>
  <si>
    <t>Февраль</t>
  </si>
  <si>
    <t xml:space="preserve">Замена поручня                                    </t>
  </si>
  <si>
    <t>Апрель</t>
  </si>
  <si>
    <t xml:space="preserve">м         </t>
  </si>
  <si>
    <t xml:space="preserve">Замена радиаторов                                 </t>
  </si>
  <si>
    <t>Сентябрь</t>
  </si>
  <si>
    <t xml:space="preserve">Ремонт подъездов                                  </t>
  </si>
  <si>
    <t xml:space="preserve">шт        </t>
  </si>
  <si>
    <t>Март</t>
  </si>
  <si>
    <t xml:space="preserve">Замена светильников                               </t>
  </si>
  <si>
    <t>Май</t>
  </si>
  <si>
    <t xml:space="preserve">Прочие работы                                     </t>
  </si>
  <si>
    <t>Июль</t>
  </si>
  <si>
    <t xml:space="preserve">Установка малых форм                              </t>
  </si>
  <si>
    <t>Июнь</t>
  </si>
  <si>
    <t xml:space="preserve">Ремонт ЦО                                         </t>
  </si>
  <si>
    <t>Ноябрь</t>
  </si>
  <si>
    <t xml:space="preserve">Ремонт щитов                                      </t>
  </si>
  <si>
    <t>Октябрь</t>
  </si>
  <si>
    <t xml:space="preserve">Ремонт малых форм                                 </t>
  </si>
  <si>
    <t xml:space="preserve">Устройство забора                                 </t>
  </si>
  <si>
    <t xml:space="preserve">м2        </t>
  </si>
  <si>
    <t xml:space="preserve">Очистка кровли                                    </t>
  </si>
  <si>
    <t>Декабрь</t>
  </si>
  <si>
    <t xml:space="preserve">Уборка придомой территории                        </t>
  </si>
  <si>
    <t xml:space="preserve">          </t>
  </si>
  <si>
    <t xml:space="preserve">Ремонт отмосток           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</si>
</sst>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4" fontId="6" fillId="0" borderId="8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0" fontId="11" fillId="0" borderId="2" xfId="0" applyFont="1" applyBorder="1" applyAlignment="1">
      <alignment horizont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2" borderId="32" xfId="0" applyNumberFormat="1" applyFont="1" applyFill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18" fillId="2" borderId="12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49" fontId="14" fillId="0" borderId="14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left"/>
    </xf>
    <xf numFmtId="49" fontId="5" fillId="0" borderId="34" xfId="0" applyNumberFormat="1" applyFont="1" applyBorder="1" applyAlignment="1">
      <alignment horizontal="left"/>
    </xf>
    <xf numFmtId="49" fontId="5" fillId="0" borderId="35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13">
      <selection activeCell="E30" sqref="E30"/>
    </sheetView>
  </sheetViews>
  <sheetFormatPr defaultColWidth="9.00390625" defaultRowHeight="12.75"/>
  <cols>
    <col min="1" max="1" width="25.875" style="1" customWidth="1"/>
    <col min="2" max="2" width="12.625" style="1" customWidth="1"/>
    <col min="3" max="3" width="11.25390625" style="1" customWidth="1"/>
    <col min="4" max="4" width="11.875" style="1" customWidth="1"/>
    <col min="5" max="5" width="13.125" style="1" customWidth="1"/>
    <col min="6" max="6" width="12.25390625" style="1" customWidth="1"/>
    <col min="7" max="7" width="11.625" style="1" customWidth="1"/>
    <col min="8" max="8" width="12.375" style="1" customWidth="1"/>
    <col min="9" max="16384" width="9.125" style="1" customWidth="1"/>
  </cols>
  <sheetData>
    <row r="1" spans="1:7" ht="19.5" customHeight="1">
      <c r="A1" s="158" t="s">
        <v>26</v>
      </c>
      <c r="B1" s="158"/>
      <c r="C1" s="158"/>
      <c r="D1" s="158"/>
      <c r="E1" s="158"/>
      <c r="F1" s="158"/>
      <c r="G1" s="158"/>
    </row>
    <row r="2" spans="1:7" ht="19.5" customHeight="1">
      <c r="A2" s="159" t="s">
        <v>66</v>
      </c>
      <c r="B2" s="159"/>
      <c r="C2" s="160"/>
      <c r="D2" s="160"/>
      <c r="E2" s="160"/>
      <c r="F2" s="160"/>
      <c r="G2" s="160"/>
    </row>
    <row r="3" spans="1:7" ht="19.5" customHeight="1">
      <c r="A3" s="108" t="s">
        <v>67</v>
      </c>
      <c r="B3" s="108"/>
      <c r="C3" s="108"/>
      <c r="D3" s="162" t="s">
        <v>70</v>
      </c>
      <c r="E3" s="162"/>
      <c r="F3" s="162"/>
      <c r="G3" s="162"/>
    </row>
    <row r="4" spans="1:7" ht="19.5" customHeight="1">
      <c r="A4" s="160" t="s">
        <v>34</v>
      </c>
      <c r="B4" s="160"/>
      <c r="C4" s="160"/>
      <c r="D4" s="160"/>
      <c r="E4" s="160"/>
      <c r="F4" s="160"/>
      <c r="G4" s="160"/>
    </row>
    <row r="5" spans="1:7" ht="19.5" customHeight="1">
      <c r="A5" s="161" t="s">
        <v>24</v>
      </c>
      <c r="B5" s="161"/>
      <c r="C5" s="161"/>
      <c r="D5" s="161"/>
      <c r="E5" s="17">
        <v>3129.7</v>
      </c>
      <c r="F5" s="17" t="s">
        <v>57</v>
      </c>
      <c r="G5" s="17"/>
    </row>
    <row r="6" spans="1:7" ht="19.5" customHeight="1">
      <c r="A6" s="161" t="s">
        <v>25</v>
      </c>
      <c r="B6" s="161"/>
      <c r="C6" s="161"/>
      <c r="D6" s="161"/>
      <c r="E6" s="161"/>
      <c r="F6" s="17">
        <v>145</v>
      </c>
      <c r="G6" s="17" t="s">
        <v>58</v>
      </c>
    </row>
    <row r="7" spans="1:7" ht="19.5" customHeight="1">
      <c r="A7" s="16"/>
      <c r="B7" s="16"/>
      <c r="C7" s="16"/>
      <c r="D7" s="16"/>
      <c r="E7" s="16"/>
      <c r="F7" s="17"/>
      <c r="G7" s="39"/>
    </row>
    <row r="8" ht="19.5" customHeight="1">
      <c r="G8" s="17"/>
    </row>
    <row r="11" spans="1:8" ht="17.25">
      <c r="A11" s="157" t="s">
        <v>0</v>
      </c>
      <c r="B11" s="157"/>
      <c r="C11" s="157"/>
      <c r="D11" s="157"/>
      <c r="E11" s="157"/>
      <c r="F11" s="157"/>
      <c r="G11" s="157"/>
      <c r="H11" s="2"/>
    </row>
    <row r="12" spans="1:8" ht="18" thickBot="1">
      <c r="A12" s="5"/>
      <c r="B12" s="5"/>
      <c r="C12" s="5"/>
      <c r="D12" s="5"/>
      <c r="E12" s="5"/>
      <c r="F12" s="8"/>
      <c r="G12" s="8" t="s">
        <v>29</v>
      </c>
      <c r="H12" s="2"/>
    </row>
    <row r="13" spans="1:8" ht="81.75" customHeight="1" thickBot="1">
      <c r="A13" s="64" t="s">
        <v>1</v>
      </c>
      <c r="B13" s="65" t="s">
        <v>35</v>
      </c>
      <c r="C13" s="65" t="s">
        <v>20</v>
      </c>
      <c r="D13" s="66" t="s">
        <v>2</v>
      </c>
      <c r="E13" s="66" t="s">
        <v>21</v>
      </c>
      <c r="F13" s="66" t="s">
        <v>10</v>
      </c>
      <c r="G13" s="67" t="s">
        <v>52</v>
      </c>
      <c r="H13" s="62"/>
    </row>
    <row r="14" spans="1:8" ht="10.5" customHeight="1">
      <c r="A14" s="63">
        <v>1</v>
      </c>
      <c r="B14" s="63">
        <v>2</v>
      </c>
      <c r="C14" s="63">
        <v>3</v>
      </c>
      <c r="D14" s="63">
        <v>4</v>
      </c>
      <c r="E14" s="63">
        <v>5</v>
      </c>
      <c r="F14" s="63">
        <v>6</v>
      </c>
      <c r="G14" s="63">
        <v>7</v>
      </c>
      <c r="H14" s="4"/>
    </row>
    <row r="15" spans="1:8" ht="34.5" customHeight="1" thickBot="1">
      <c r="A15" s="33" t="s">
        <v>11</v>
      </c>
      <c r="B15" s="33"/>
      <c r="C15" s="45">
        <f>C16+C22</f>
        <v>603.2330000000001</v>
      </c>
      <c r="D15" s="45">
        <f>D16+D22</f>
        <v>567.729</v>
      </c>
      <c r="E15" s="45">
        <f>E16+E22</f>
        <v>634.470371795367</v>
      </c>
      <c r="F15" s="34"/>
      <c r="G15" s="30"/>
      <c r="H15" s="3"/>
    </row>
    <row r="16" spans="1:8" ht="30.75" customHeight="1">
      <c r="A16" s="42" t="s">
        <v>3</v>
      </c>
      <c r="B16" s="41"/>
      <c r="C16" s="72">
        <v>529.922</v>
      </c>
      <c r="D16" s="75">
        <v>496.86</v>
      </c>
      <c r="E16" s="25">
        <f>C16*0.1525+E19+E21</f>
        <v>600.441444295367</v>
      </c>
      <c r="F16" s="26"/>
      <c r="G16" s="25"/>
      <c r="H16" s="3"/>
    </row>
    <row r="17" spans="1:8" ht="12" customHeight="1">
      <c r="A17" s="27" t="s">
        <v>8</v>
      </c>
      <c r="B17" s="40"/>
      <c r="C17" s="20"/>
      <c r="D17" s="20"/>
      <c r="E17" s="20"/>
      <c r="F17" s="21"/>
      <c r="G17" s="19"/>
      <c r="H17" s="3"/>
    </row>
    <row r="18" spans="1:8" ht="27.75" customHeight="1">
      <c r="A18" s="24" t="s">
        <v>17</v>
      </c>
      <c r="B18" s="86"/>
      <c r="C18" s="85">
        <f>C16-C20</f>
        <v>368.804680368533</v>
      </c>
      <c r="D18" s="87"/>
      <c r="E18" s="85" t="s">
        <v>27</v>
      </c>
      <c r="F18" s="88"/>
      <c r="G18" s="87"/>
      <c r="H18" s="3"/>
    </row>
    <row r="19" spans="1:8" ht="15" customHeight="1">
      <c r="A19" s="52" t="s">
        <v>28</v>
      </c>
      <c r="B19" s="83"/>
      <c r="C19" s="84">
        <f>C18/1.18</f>
        <v>312.546339295367</v>
      </c>
      <c r="D19" s="25"/>
      <c r="E19" s="25">
        <f>C19</f>
        <v>312.546339295367</v>
      </c>
      <c r="F19" s="26"/>
      <c r="G19" s="25"/>
      <c r="H19" s="3"/>
    </row>
    <row r="20" spans="1:8" ht="13.5" customHeight="1">
      <c r="A20" s="23" t="s">
        <v>4</v>
      </c>
      <c r="B20" s="46"/>
      <c r="C20" s="49">
        <f>F46/F34*C16</f>
        <v>161.11731963146704</v>
      </c>
      <c r="D20" s="31"/>
      <c r="E20" s="50"/>
      <c r="F20" s="89"/>
      <c r="G20" s="51"/>
      <c r="H20" s="3"/>
    </row>
    <row r="21" spans="1:8" ht="14.25" customHeight="1" thickBot="1">
      <c r="A21" s="35" t="s">
        <v>28</v>
      </c>
      <c r="B21" s="93">
        <v>156.382</v>
      </c>
      <c r="C21" s="29">
        <f>C20/1.18</f>
        <v>136.5401013825992</v>
      </c>
      <c r="D21" s="29"/>
      <c r="E21" s="78">
        <v>207.082</v>
      </c>
      <c r="F21" s="37"/>
      <c r="G21" s="29">
        <f>B21+C21-E21</f>
        <v>85.84010138259919</v>
      </c>
      <c r="H21" s="3"/>
    </row>
    <row r="22" spans="1:8" ht="15" customHeight="1">
      <c r="A22" s="32" t="s">
        <v>5</v>
      </c>
      <c r="B22" s="94"/>
      <c r="C22" s="74">
        <v>73.311</v>
      </c>
      <c r="D22" s="76">
        <v>70.869</v>
      </c>
      <c r="E22" s="36">
        <f>C22*0.1525+E23</f>
        <v>34.0289275</v>
      </c>
      <c r="F22" s="90"/>
      <c r="G22" s="38"/>
      <c r="H22" s="3"/>
    </row>
    <row r="23" spans="1:8" ht="15" customHeight="1" thickBot="1">
      <c r="A23" s="35" t="s">
        <v>28</v>
      </c>
      <c r="B23" s="93">
        <v>74.394</v>
      </c>
      <c r="C23" s="73">
        <f>C22/1.18</f>
        <v>62.12796610169492</v>
      </c>
      <c r="D23" s="29"/>
      <c r="E23" s="78">
        <v>22.849</v>
      </c>
      <c r="F23" s="37"/>
      <c r="G23" s="29">
        <f>B23+C23-E23</f>
        <v>113.67296610169494</v>
      </c>
      <c r="H23" s="3"/>
    </row>
    <row r="24" spans="1:8" ht="19.5" customHeight="1">
      <c r="A24" s="28" t="s">
        <v>6</v>
      </c>
      <c r="B24" s="47"/>
      <c r="C24" s="48">
        <f>SUM(C26:C29)</f>
        <v>1266.40136</v>
      </c>
      <c r="D24" s="48">
        <f>SUM(D26:D29)</f>
        <v>1169.181</v>
      </c>
      <c r="E24" s="48">
        <f>SUM(E26:E29)</f>
        <v>1266.40136</v>
      </c>
      <c r="F24" s="25"/>
      <c r="G24" s="25"/>
      <c r="H24" s="3"/>
    </row>
    <row r="25" spans="1:8" ht="12.75" customHeight="1">
      <c r="A25" s="27" t="s">
        <v>8</v>
      </c>
      <c r="B25" s="43"/>
      <c r="C25" s="20"/>
      <c r="D25" s="20"/>
      <c r="E25" s="20"/>
      <c r="F25" s="21"/>
      <c r="G25" s="19"/>
      <c r="H25" s="3"/>
    </row>
    <row r="26" spans="1:8" ht="19.5" customHeight="1">
      <c r="A26" s="22" t="s">
        <v>36</v>
      </c>
      <c r="B26" s="44"/>
      <c r="C26" s="77">
        <v>166.007</v>
      </c>
      <c r="D26" s="77">
        <v>145.868</v>
      </c>
      <c r="E26" s="14">
        <f>C26</f>
        <v>166.007</v>
      </c>
      <c r="F26" s="15"/>
      <c r="G26" s="14"/>
      <c r="H26" s="3"/>
    </row>
    <row r="27" spans="1:8" ht="19.5" customHeight="1">
      <c r="A27" s="22" t="s">
        <v>37</v>
      </c>
      <c r="B27" s="44"/>
      <c r="C27" s="77">
        <v>203.904</v>
      </c>
      <c r="D27" s="77">
        <v>179.209</v>
      </c>
      <c r="E27" s="14">
        <f>C27</f>
        <v>203.904</v>
      </c>
      <c r="F27" s="15"/>
      <c r="G27" s="14"/>
      <c r="H27" s="3"/>
    </row>
    <row r="28" spans="1:8" ht="15.75" customHeight="1">
      <c r="A28" s="22" t="s">
        <v>62</v>
      </c>
      <c r="B28" s="112"/>
      <c r="C28" s="111">
        <v>896.49036</v>
      </c>
      <c r="D28" s="111">
        <v>844.104</v>
      </c>
      <c r="E28" s="87">
        <f>C28</f>
        <v>896.49036</v>
      </c>
      <c r="F28" s="88"/>
      <c r="G28" s="87"/>
      <c r="H28" s="3"/>
    </row>
    <row r="29" spans="1:7" ht="15.75" thickBot="1">
      <c r="A29" s="119" t="s">
        <v>69</v>
      </c>
      <c r="B29" s="120"/>
      <c r="C29" s="111">
        <v>0</v>
      </c>
      <c r="D29" s="111">
        <v>0</v>
      </c>
      <c r="E29" s="87">
        <f>C29</f>
        <v>0</v>
      </c>
      <c r="F29" s="121"/>
      <c r="G29" s="121"/>
    </row>
    <row r="30" spans="1:8" ht="43.5" customHeight="1" thickBot="1">
      <c r="A30" s="122" t="s">
        <v>19</v>
      </c>
      <c r="B30" s="66">
        <f>B21+B23</f>
        <v>230.776</v>
      </c>
      <c r="C30" s="126">
        <f>C24+C15</f>
        <v>1869.63436</v>
      </c>
      <c r="D30" s="123">
        <f>D24+D15</f>
        <v>1736.91</v>
      </c>
      <c r="E30" s="123">
        <f>E24+E15</f>
        <v>1900.871731795367</v>
      </c>
      <c r="F30" s="124">
        <v>364.92190000000005</v>
      </c>
      <c r="G30" s="125">
        <f>G21+G23</f>
        <v>199.51306748429414</v>
      </c>
      <c r="H30" s="91"/>
    </row>
    <row r="31" spans="1:8" ht="36" customHeight="1">
      <c r="A31" s="117" t="s">
        <v>9</v>
      </c>
      <c r="B31" s="117"/>
      <c r="C31" s="117"/>
      <c r="D31" s="117"/>
      <c r="E31" s="117"/>
      <c r="F31" s="117"/>
      <c r="G31" s="117"/>
      <c r="H31" s="2"/>
    </row>
    <row r="32" spans="1:8" ht="10.5" customHeight="1" thickBot="1">
      <c r="A32" s="6"/>
      <c r="B32" s="6"/>
      <c r="C32" s="6"/>
      <c r="D32" s="6"/>
      <c r="E32" s="6"/>
      <c r="F32" s="6"/>
      <c r="G32" s="6"/>
      <c r="H32" s="2"/>
    </row>
    <row r="33" spans="1:8" ht="57" customHeight="1" thickBot="1">
      <c r="A33" s="166" t="s">
        <v>7</v>
      </c>
      <c r="B33" s="167"/>
      <c r="C33" s="168"/>
      <c r="D33" s="183" t="s">
        <v>38</v>
      </c>
      <c r="E33" s="184"/>
      <c r="F33" s="70" t="s">
        <v>39</v>
      </c>
      <c r="G33" s="71" t="s">
        <v>68</v>
      </c>
      <c r="H33" s="10"/>
    </row>
    <row r="34" spans="1:8" ht="12.75" customHeight="1">
      <c r="A34" s="180" t="s">
        <v>22</v>
      </c>
      <c r="B34" s="181"/>
      <c r="C34" s="182"/>
      <c r="D34" s="169"/>
      <c r="E34" s="170"/>
      <c r="F34" s="68">
        <f>F45+F46</f>
        <v>14.11</v>
      </c>
      <c r="G34" s="69"/>
      <c r="H34" s="11"/>
    </row>
    <row r="35" spans="1:8" ht="12.75" customHeight="1">
      <c r="A35" s="177" t="s">
        <v>12</v>
      </c>
      <c r="B35" s="178"/>
      <c r="C35" s="179"/>
      <c r="D35" s="171" t="s">
        <v>41</v>
      </c>
      <c r="E35" s="172"/>
      <c r="F35" s="79">
        <v>0.78</v>
      </c>
      <c r="G35" s="57"/>
      <c r="H35" s="11"/>
    </row>
    <row r="36" spans="1:8" ht="12.75" customHeight="1">
      <c r="A36" s="177" t="s">
        <v>13</v>
      </c>
      <c r="B36" s="178"/>
      <c r="C36" s="179"/>
      <c r="D36" s="173" t="s">
        <v>42</v>
      </c>
      <c r="E36" s="174"/>
      <c r="F36" s="79">
        <v>0.15</v>
      </c>
      <c r="G36" s="57"/>
      <c r="H36" s="9"/>
    </row>
    <row r="37" spans="1:8" ht="12.75" customHeight="1">
      <c r="A37" s="177" t="s">
        <v>40</v>
      </c>
      <c r="B37" s="178"/>
      <c r="C37" s="179"/>
      <c r="D37" s="146" t="s">
        <v>43</v>
      </c>
      <c r="E37" s="147"/>
      <c r="F37" s="80">
        <v>0.19</v>
      </c>
      <c r="G37" s="56"/>
      <c r="H37" s="9"/>
    </row>
    <row r="38" spans="1:8" ht="12.75" customHeight="1">
      <c r="A38" s="177" t="s">
        <v>31</v>
      </c>
      <c r="B38" s="178"/>
      <c r="C38" s="179"/>
      <c r="D38" s="146" t="s">
        <v>44</v>
      </c>
      <c r="E38" s="147"/>
      <c r="F38" s="80">
        <v>0</v>
      </c>
      <c r="G38" s="55"/>
      <c r="H38" s="9"/>
    </row>
    <row r="39" spans="1:8" ht="12.75" customHeight="1">
      <c r="A39" s="177" t="s">
        <v>53</v>
      </c>
      <c r="B39" s="178"/>
      <c r="C39" s="179"/>
      <c r="D39" s="146" t="s">
        <v>56</v>
      </c>
      <c r="E39" s="147"/>
      <c r="F39" s="80">
        <v>0</v>
      </c>
      <c r="G39" s="55"/>
      <c r="H39" s="9"/>
    </row>
    <row r="40" spans="1:8" ht="12.75" customHeight="1">
      <c r="A40" s="177" t="s">
        <v>54</v>
      </c>
      <c r="B40" s="178"/>
      <c r="C40" s="179"/>
      <c r="D40" s="146" t="s">
        <v>55</v>
      </c>
      <c r="E40" s="147"/>
      <c r="F40" s="80">
        <v>1.755</v>
      </c>
      <c r="G40" s="55"/>
      <c r="H40" s="9"/>
    </row>
    <row r="41" spans="1:8" ht="12.75" customHeight="1">
      <c r="A41" s="177" t="s">
        <v>14</v>
      </c>
      <c r="B41" s="178"/>
      <c r="C41" s="179"/>
      <c r="D41" s="146" t="s">
        <v>45</v>
      </c>
      <c r="E41" s="147"/>
      <c r="F41" s="80">
        <v>0.195</v>
      </c>
      <c r="G41" s="55"/>
      <c r="H41" s="9"/>
    </row>
    <row r="42" spans="1:8" ht="12.75" customHeight="1">
      <c r="A42" s="177" t="s">
        <v>15</v>
      </c>
      <c r="B42" s="178"/>
      <c r="C42" s="179"/>
      <c r="D42" s="146" t="s">
        <v>47</v>
      </c>
      <c r="E42" s="147"/>
      <c r="F42" s="80">
        <v>1.51</v>
      </c>
      <c r="G42" s="53"/>
      <c r="H42" s="9"/>
    </row>
    <row r="43" spans="1:8" ht="12.75" customHeight="1">
      <c r="A43" s="177" t="s">
        <v>46</v>
      </c>
      <c r="B43" s="178"/>
      <c r="C43" s="179"/>
      <c r="D43" s="146"/>
      <c r="E43" s="147"/>
      <c r="F43" s="80">
        <v>3.79</v>
      </c>
      <c r="G43" s="53"/>
      <c r="H43" s="9"/>
    </row>
    <row r="44" spans="1:8" ht="12.75" customHeight="1">
      <c r="A44" s="177" t="s">
        <v>16</v>
      </c>
      <c r="B44" s="178"/>
      <c r="C44" s="179"/>
      <c r="D44" s="146"/>
      <c r="E44" s="147"/>
      <c r="F44" s="81">
        <v>1.45</v>
      </c>
      <c r="G44" s="53"/>
      <c r="H44" s="9"/>
    </row>
    <row r="45" spans="1:8" ht="12.75" customHeight="1">
      <c r="A45" s="163" t="s">
        <v>23</v>
      </c>
      <c r="B45" s="164"/>
      <c r="C45" s="165"/>
      <c r="D45" s="175"/>
      <c r="E45" s="176"/>
      <c r="F45" s="58">
        <f>SUM(F35:F44)</f>
        <v>9.82</v>
      </c>
      <c r="G45" s="54"/>
      <c r="H45" s="9"/>
    </row>
    <row r="46" spans="1:8" ht="12.75" customHeight="1">
      <c r="A46" s="154" t="s">
        <v>18</v>
      </c>
      <c r="B46" s="155"/>
      <c r="C46" s="156"/>
      <c r="D46" s="146" t="s">
        <v>27</v>
      </c>
      <c r="E46" s="147"/>
      <c r="F46" s="82">
        <v>4.29</v>
      </c>
      <c r="G46" s="92">
        <f>E21</f>
        <v>207.082</v>
      </c>
      <c r="H46" s="9"/>
    </row>
    <row r="47" spans="1:8" ht="12.75" customHeight="1">
      <c r="A47" s="148" t="s">
        <v>33</v>
      </c>
      <c r="B47" s="149"/>
      <c r="C47" s="149"/>
      <c r="D47" s="149"/>
      <c r="E47" s="150"/>
      <c r="F47" s="61"/>
      <c r="G47" s="109">
        <f>G48+G49</f>
        <v>22.849</v>
      </c>
      <c r="H47" s="12"/>
    </row>
    <row r="48" spans="1:8" ht="12.75" customHeight="1">
      <c r="A48" s="151" t="s">
        <v>63</v>
      </c>
      <c r="B48" s="152"/>
      <c r="C48" s="152"/>
      <c r="D48" s="152"/>
      <c r="E48" s="153"/>
      <c r="F48" s="60"/>
      <c r="G48" s="110">
        <f>E23</f>
        <v>22.849</v>
      </c>
      <c r="H48" s="13"/>
    </row>
    <row r="49" spans="1:8" ht="12.75" customHeight="1">
      <c r="A49" s="145" t="s">
        <v>65</v>
      </c>
      <c r="B49" s="115"/>
      <c r="C49" s="115"/>
      <c r="D49" s="115"/>
      <c r="E49" s="116"/>
      <c r="F49" s="59"/>
      <c r="G49" s="110">
        <v>0</v>
      </c>
      <c r="H49" s="13"/>
    </row>
    <row r="50" spans="1:7" ht="15">
      <c r="A50" s="7" t="s">
        <v>30</v>
      </c>
      <c r="B50" s="7"/>
      <c r="C50" s="7"/>
      <c r="D50" s="2"/>
      <c r="E50" s="2"/>
      <c r="F50" s="2"/>
      <c r="G50" s="2"/>
    </row>
    <row r="51" spans="1:7" ht="15">
      <c r="A51" s="18" t="s">
        <v>32</v>
      </c>
      <c r="B51" s="18"/>
      <c r="C51" s="18"/>
      <c r="D51" s="18"/>
      <c r="E51" s="2"/>
      <c r="F51" s="2"/>
      <c r="G51" s="2"/>
    </row>
    <row r="52" spans="1:7" ht="3.75" customHeight="1">
      <c r="A52" s="7"/>
      <c r="B52" s="7"/>
      <c r="C52" s="7"/>
      <c r="D52" s="2"/>
      <c r="E52" s="2"/>
      <c r="F52" s="2"/>
      <c r="G52" s="2"/>
    </row>
    <row r="53" spans="1:7" ht="35.25" customHeight="1" thickBot="1">
      <c r="A53" s="117" t="s">
        <v>48</v>
      </c>
      <c r="B53" s="117"/>
      <c r="C53" s="117"/>
      <c r="D53" s="117"/>
      <c r="E53" s="117"/>
      <c r="F53" s="117"/>
      <c r="G53" s="117"/>
    </row>
    <row r="54" spans="1:7" ht="27" customHeight="1" thickBot="1">
      <c r="A54" s="138" t="s">
        <v>51</v>
      </c>
      <c r="B54" s="139"/>
      <c r="C54" s="139"/>
      <c r="D54" s="95" t="s">
        <v>50</v>
      </c>
      <c r="E54" s="96" t="s">
        <v>59</v>
      </c>
      <c r="F54" s="96" t="s">
        <v>49</v>
      </c>
      <c r="G54" s="97" t="s">
        <v>60</v>
      </c>
    </row>
    <row r="55" spans="1:7" ht="9.75" customHeight="1">
      <c r="A55" s="118" t="s">
        <v>71</v>
      </c>
      <c r="B55" s="113"/>
      <c r="C55" s="114"/>
      <c r="D55" s="98" t="s">
        <v>72</v>
      </c>
      <c r="E55" s="98" t="s">
        <v>73</v>
      </c>
      <c r="F55" s="98">
        <v>1</v>
      </c>
      <c r="G55" s="99">
        <v>0.2</v>
      </c>
    </row>
    <row r="56" spans="1:7" ht="9.75" customHeight="1">
      <c r="A56" s="130" t="s">
        <v>71</v>
      </c>
      <c r="B56" s="131"/>
      <c r="C56" s="132"/>
      <c r="D56" s="100" t="s">
        <v>74</v>
      </c>
      <c r="E56" s="100" t="s">
        <v>73</v>
      </c>
      <c r="F56" s="100">
        <v>5</v>
      </c>
      <c r="G56" s="101">
        <v>0.984</v>
      </c>
    </row>
    <row r="57" spans="1:7" ht="9.75" customHeight="1">
      <c r="A57" s="130" t="s">
        <v>71</v>
      </c>
      <c r="B57" s="131"/>
      <c r="C57" s="132"/>
      <c r="D57" s="100" t="s">
        <v>72</v>
      </c>
      <c r="E57" s="100" t="s">
        <v>73</v>
      </c>
      <c r="F57" s="100">
        <v>1</v>
      </c>
      <c r="G57" s="101">
        <v>0.197</v>
      </c>
    </row>
    <row r="58" spans="1:7" ht="9.75" customHeight="1">
      <c r="A58" s="130" t="s">
        <v>75</v>
      </c>
      <c r="B58" s="131"/>
      <c r="C58" s="132"/>
      <c r="D58" s="100" t="s">
        <v>76</v>
      </c>
      <c r="E58" s="100" t="s">
        <v>77</v>
      </c>
      <c r="F58" s="100">
        <v>21.4</v>
      </c>
      <c r="G58" s="101">
        <v>2.962</v>
      </c>
    </row>
    <row r="59" spans="1:7" ht="9.75" customHeight="1">
      <c r="A59" s="130" t="s">
        <v>78</v>
      </c>
      <c r="B59" s="131"/>
      <c r="C59" s="132"/>
      <c r="D59" s="100" t="s">
        <v>79</v>
      </c>
      <c r="E59" s="100" t="s">
        <v>73</v>
      </c>
      <c r="F59" s="100">
        <v>1</v>
      </c>
      <c r="G59" s="101">
        <v>2.93</v>
      </c>
    </row>
    <row r="60" spans="1:9" ht="9.75" customHeight="1">
      <c r="A60" s="130" t="s">
        <v>80</v>
      </c>
      <c r="B60" s="131"/>
      <c r="C60" s="132"/>
      <c r="D60" s="100" t="s">
        <v>76</v>
      </c>
      <c r="E60" s="100" t="s">
        <v>81</v>
      </c>
      <c r="F60" s="100">
        <v>1</v>
      </c>
      <c r="G60" s="101">
        <v>29.82</v>
      </c>
      <c r="H60" s="3"/>
      <c r="I60" s="2"/>
    </row>
    <row r="61" spans="1:7" ht="9.75" customHeight="1">
      <c r="A61" s="130" t="s">
        <v>80</v>
      </c>
      <c r="B61" s="131"/>
      <c r="C61" s="132"/>
      <c r="D61" s="100" t="s">
        <v>76</v>
      </c>
      <c r="E61" s="100" t="s">
        <v>81</v>
      </c>
      <c r="F61" s="100">
        <v>1</v>
      </c>
      <c r="G61" s="101">
        <v>29.733</v>
      </c>
    </row>
    <row r="62" spans="1:7" ht="9.75" customHeight="1">
      <c r="A62" s="130" t="s">
        <v>80</v>
      </c>
      <c r="B62" s="131"/>
      <c r="C62" s="132"/>
      <c r="D62" s="100" t="s">
        <v>82</v>
      </c>
      <c r="E62" s="100" t="s">
        <v>81</v>
      </c>
      <c r="F62" s="100">
        <v>1</v>
      </c>
      <c r="G62" s="101">
        <v>29.251</v>
      </c>
    </row>
    <row r="63" spans="1:7" ht="9.75" customHeight="1">
      <c r="A63" s="130" t="s">
        <v>80</v>
      </c>
      <c r="B63" s="131"/>
      <c r="C63" s="132"/>
      <c r="D63" s="100" t="s">
        <v>82</v>
      </c>
      <c r="E63" s="100" t="s">
        <v>81</v>
      </c>
      <c r="F63" s="100">
        <v>1</v>
      </c>
      <c r="G63" s="101">
        <v>29.006</v>
      </c>
    </row>
    <row r="64" spans="1:7" ht="9.75" customHeight="1">
      <c r="A64" s="130" t="s">
        <v>83</v>
      </c>
      <c r="B64" s="131"/>
      <c r="C64" s="132"/>
      <c r="D64" s="100" t="s">
        <v>74</v>
      </c>
      <c r="E64" s="100" t="s">
        <v>81</v>
      </c>
      <c r="F64" s="100">
        <v>1</v>
      </c>
      <c r="G64" s="101">
        <v>0.099</v>
      </c>
    </row>
    <row r="65" spans="1:7" ht="9.75" customHeight="1">
      <c r="A65" s="130" t="s">
        <v>83</v>
      </c>
      <c r="B65" s="131"/>
      <c r="C65" s="132"/>
      <c r="D65" s="100" t="s">
        <v>84</v>
      </c>
      <c r="E65" s="100" t="s">
        <v>81</v>
      </c>
      <c r="F65" s="100">
        <v>1</v>
      </c>
      <c r="G65" s="101">
        <v>0.111</v>
      </c>
    </row>
    <row r="66" spans="1:7" ht="9.75" customHeight="1">
      <c r="A66" s="130" t="s">
        <v>85</v>
      </c>
      <c r="B66" s="131"/>
      <c r="C66" s="132"/>
      <c r="D66" s="100" t="s">
        <v>86</v>
      </c>
      <c r="E66" s="100" t="s">
        <v>77</v>
      </c>
      <c r="F66" s="100">
        <v>0</v>
      </c>
      <c r="G66" s="101">
        <v>0.553</v>
      </c>
    </row>
    <row r="67" spans="1:7" ht="9.75" customHeight="1">
      <c r="A67" s="130" t="s">
        <v>87</v>
      </c>
      <c r="B67" s="131"/>
      <c r="C67" s="132"/>
      <c r="D67" s="100" t="s">
        <v>88</v>
      </c>
      <c r="E67" s="100" t="s">
        <v>81</v>
      </c>
      <c r="F67" s="100">
        <v>1</v>
      </c>
      <c r="G67" s="101">
        <v>2.6</v>
      </c>
    </row>
    <row r="68" spans="1:7" ht="9.75" customHeight="1">
      <c r="A68" s="105" t="s">
        <v>89</v>
      </c>
      <c r="B68" s="106"/>
      <c r="C68" s="107"/>
      <c r="D68" s="100" t="s">
        <v>82</v>
      </c>
      <c r="E68" s="100" t="s">
        <v>77</v>
      </c>
      <c r="F68" s="100">
        <v>4</v>
      </c>
      <c r="G68" s="101">
        <v>1.557</v>
      </c>
    </row>
    <row r="69" spans="1:7" ht="9.75" customHeight="1">
      <c r="A69" s="105" t="s">
        <v>89</v>
      </c>
      <c r="B69" s="106"/>
      <c r="C69" s="107"/>
      <c r="D69" s="100" t="s">
        <v>79</v>
      </c>
      <c r="E69" s="100" t="s">
        <v>77</v>
      </c>
      <c r="F69" s="100">
        <v>44</v>
      </c>
      <c r="G69" s="101">
        <v>29.288</v>
      </c>
    </row>
    <row r="70" spans="1:7" ht="9.75" customHeight="1">
      <c r="A70" s="105" t="s">
        <v>89</v>
      </c>
      <c r="B70" s="106"/>
      <c r="C70" s="107"/>
      <c r="D70" s="100" t="s">
        <v>90</v>
      </c>
      <c r="E70" s="100" t="s">
        <v>77</v>
      </c>
      <c r="F70" s="100">
        <v>2</v>
      </c>
      <c r="G70" s="101">
        <v>0.327</v>
      </c>
    </row>
    <row r="71" spans="1:7" ht="9.75" customHeight="1">
      <c r="A71" s="105" t="s">
        <v>91</v>
      </c>
      <c r="B71" s="106"/>
      <c r="C71" s="107"/>
      <c r="D71" s="100" t="s">
        <v>76</v>
      </c>
      <c r="E71" s="100" t="s">
        <v>81</v>
      </c>
      <c r="F71" s="100">
        <v>1</v>
      </c>
      <c r="G71" s="101">
        <v>0.693</v>
      </c>
    </row>
    <row r="72" spans="1:7" ht="9.75" customHeight="1">
      <c r="A72" s="105" t="s">
        <v>91</v>
      </c>
      <c r="B72" s="106"/>
      <c r="C72" s="107"/>
      <c r="D72" s="100" t="s">
        <v>92</v>
      </c>
      <c r="E72" s="100" t="s">
        <v>81</v>
      </c>
      <c r="F72" s="100">
        <v>1</v>
      </c>
      <c r="G72" s="101">
        <v>0.452</v>
      </c>
    </row>
    <row r="73" spans="1:7" ht="9.75" customHeight="1">
      <c r="A73" s="105" t="s">
        <v>91</v>
      </c>
      <c r="B73" s="106"/>
      <c r="C73" s="107"/>
      <c r="D73" s="100" t="s">
        <v>82</v>
      </c>
      <c r="E73" s="100" t="s">
        <v>81</v>
      </c>
      <c r="F73" s="100">
        <v>1</v>
      </c>
      <c r="G73" s="101">
        <v>0.529</v>
      </c>
    </row>
    <row r="74" spans="1:7" ht="9.75" customHeight="1">
      <c r="A74" s="105" t="s">
        <v>93</v>
      </c>
      <c r="B74" s="106"/>
      <c r="C74" s="107"/>
      <c r="D74" s="100" t="s">
        <v>88</v>
      </c>
      <c r="E74" s="100" t="s">
        <v>81</v>
      </c>
      <c r="F74" s="100">
        <v>0</v>
      </c>
      <c r="G74" s="101">
        <v>1.902</v>
      </c>
    </row>
    <row r="75" spans="1:7" ht="9.75" customHeight="1">
      <c r="A75" s="105" t="s">
        <v>94</v>
      </c>
      <c r="B75" s="106"/>
      <c r="C75" s="107"/>
      <c r="D75" s="100" t="s">
        <v>84</v>
      </c>
      <c r="E75" s="100" t="s">
        <v>95</v>
      </c>
      <c r="F75" s="100">
        <v>54</v>
      </c>
      <c r="G75" s="101">
        <v>33.024</v>
      </c>
    </row>
    <row r="76" spans="1:7" ht="9.75" customHeight="1">
      <c r="A76" s="105" t="s">
        <v>96</v>
      </c>
      <c r="B76" s="106"/>
      <c r="C76" s="107"/>
      <c r="D76" s="100" t="s">
        <v>97</v>
      </c>
      <c r="E76" s="100" t="s">
        <v>95</v>
      </c>
      <c r="F76" s="100">
        <v>50.5</v>
      </c>
      <c r="G76" s="101">
        <v>2.02</v>
      </c>
    </row>
    <row r="77" spans="1:7" ht="9.75" customHeight="1">
      <c r="A77" s="130" t="s">
        <v>96</v>
      </c>
      <c r="B77" s="131"/>
      <c r="C77" s="132"/>
      <c r="D77" s="100" t="s">
        <v>72</v>
      </c>
      <c r="E77" s="100" t="s">
        <v>95</v>
      </c>
      <c r="F77" s="100">
        <v>1126.1</v>
      </c>
      <c r="G77" s="101">
        <v>4.694</v>
      </c>
    </row>
    <row r="78" spans="1:7" ht="9.75" customHeight="1">
      <c r="A78" s="130" t="s">
        <v>96</v>
      </c>
      <c r="B78" s="131"/>
      <c r="C78" s="132"/>
      <c r="D78" s="100" t="s">
        <v>72</v>
      </c>
      <c r="E78" s="100" t="s">
        <v>95</v>
      </c>
      <c r="F78" s="100">
        <v>200</v>
      </c>
      <c r="G78" s="101">
        <v>3.4</v>
      </c>
    </row>
    <row r="79" spans="1:7" ht="9.75" customHeight="1">
      <c r="A79" s="141" t="s">
        <v>98</v>
      </c>
      <c r="B79" s="141"/>
      <c r="C79" s="141"/>
      <c r="D79" s="102" t="s">
        <v>74</v>
      </c>
      <c r="E79" s="102" t="s">
        <v>99</v>
      </c>
      <c r="F79" s="102">
        <v>0</v>
      </c>
      <c r="G79" s="102">
        <v>0.75</v>
      </c>
    </row>
    <row r="80" spans="1:7" ht="9.75" customHeight="1">
      <c r="A80" s="142" t="s">
        <v>64</v>
      </c>
      <c r="B80" s="143"/>
      <c r="C80" s="144"/>
      <c r="D80" s="103"/>
      <c r="E80" s="103"/>
      <c r="F80" s="103"/>
      <c r="G80" s="104">
        <f>SUM(G55:G79)</f>
        <v>207.08200000000002</v>
      </c>
    </row>
    <row r="81" spans="1:7" ht="18" customHeight="1" thickBot="1">
      <c r="A81" s="137" t="s">
        <v>61</v>
      </c>
      <c r="B81" s="137"/>
      <c r="C81" s="137"/>
      <c r="D81" s="137"/>
      <c r="E81" s="137"/>
      <c r="F81" s="137"/>
      <c r="G81" s="137"/>
    </row>
    <row r="82" spans="1:7" ht="27.75" customHeight="1" thickBot="1">
      <c r="A82" s="138" t="s">
        <v>51</v>
      </c>
      <c r="B82" s="139"/>
      <c r="C82" s="140"/>
      <c r="D82" s="95" t="s">
        <v>50</v>
      </c>
      <c r="E82" s="96" t="s">
        <v>59</v>
      </c>
      <c r="F82" s="96" t="s">
        <v>49</v>
      </c>
      <c r="G82" s="97" t="s">
        <v>60</v>
      </c>
    </row>
    <row r="83" spans="1:7" ht="9.75" customHeight="1">
      <c r="A83" s="133" t="s">
        <v>100</v>
      </c>
      <c r="B83" s="134"/>
      <c r="C83" s="135"/>
      <c r="D83" s="100" t="s">
        <v>79</v>
      </c>
      <c r="E83" s="100" t="s">
        <v>95</v>
      </c>
      <c r="F83" s="100">
        <v>41</v>
      </c>
      <c r="G83" s="101">
        <v>22.849</v>
      </c>
    </row>
    <row r="84" spans="1:7" ht="9.75" customHeight="1">
      <c r="A84" s="133" t="s">
        <v>27</v>
      </c>
      <c r="B84" s="134"/>
      <c r="C84" s="135"/>
      <c r="D84" s="100"/>
      <c r="E84" s="100"/>
      <c r="F84" s="100"/>
      <c r="G84" s="101"/>
    </row>
    <row r="85" spans="1:7" ht="9.75" customHeight="1">
      <c r="A85" s="136"/>
      <c r="B85" s="136"/>
      <c r="C85" s="136"/>
      <c r="D85" s="100"/>
      <c r="E85" s="100"/>
      <c r="F85" s="100"/>
      <c r="G85" s="101"/>
    </row>
    <row r="86" spans="1:7" ht="9.75" customHeight="1">
      <c r="A86" s="127" t="s">
        <v>27</v>
      </c>
      <c r="B86" s="128"/>
      <c r="C86" s="129"/>
      <c r="D86" s="100"/>
      <c r="E86" s="100"/>
      <c r="F86" s="100"/>
      <c r="G86" s="101" t="s">
        <v>27</v>
      </c>
    </row>
    <row r="87" spans="1:7" ht="9.75" customHeight="1">
      <c r="A87" s="136"/>
      <c r="B87" s="136"/>
      <c r="C87" s="136"/>
      <c r="D87" s="100"/>
      <c r="E87" s="100"/>
      <c r="F87" s="100"/>
      <c r="G87" s="101"/>
    </row>
    <row r="88" spans="1:7" ht="9.75" customHeight="1">
      <c r="A88" s="136"/>
      <c r="B88" s="136"/>
      <c r="C88" s="136"/>
      <c r="D88" s="100"/>
      <c r="E88" s="100"/>
      <c r="F88" s="100"/>
      <c r="G88" s="101"/>
    </row>
    <row r="89" spans="1:7" ht="9.75" customHeight="1">
      <c r="A89" s="136"/>
      <c r="B89" s="136"/>
      <c r="C89" s="136"/>
      <c r="D89" s="100"/>
      <c r="E89" s="100"/>
      <c r="F89" s="100"/>
      <c r="G89" s="101"/>
    </row>
    <row r="90" spans="1:7" ht="9.75" customHeight="1">
      <c r="A90" s="136"/>
      <c r="B90" s="136"/>
      <c r="C90" s="136"/>
      <c r="D90" s="100"/>
      <c r="E90" s="100"/>
      <c r="F90" s="100"/>
      <c r="G90" s="101"/>
    </row>
    <row r="91" spans="1:7" ht="9.75" customHeight="1">
      <c r="A91" s="136"/>
      <c r="B91" s="136"/>
      <c r="C91" s="136"/>
      <c r="D91" s="100"/>
      <c r="E91" s="100"/>
      <c r="F91" s="100"/>
      <c r="G91" s="101"/>
    </row>
    <row r="92" spans="1:7" ht="9.75" customHeight="1">
      <c r="A92" s="127" t="s">
        <v>27</v>
      </c>
      <c r="B92" s="128"/>
      <c r="C92" s="129"/>
      <c r="D92" s="100"/>
      <c r="E92" s="100"/>
      <c r="F92" s="100"/>
      <c r="G92" s="101" t="s">
        <v>27</v>
      </c>
    </row>
    <row r="93" spans="1:7" ht="9.75" customHeight="1">
      <c r="A93" s="142" t="s">
        <v>64</v>
      </c>
      <c r="B93" s="143"/>
      <c r="C93" s="144"/>
      <c r="D93" s="103"/>
      <c r="E93" s="103"/>
      <c r="F93" s="103"/>
      <c r="G93" s="104">
        <f>SUM(G83:G92)</f>
        <v>22.849</v>
      </c>
    </row>
  </sheetData>
  <mergeCells count="71">
    <mergeCell ref="A91:C91"/>
    <mergeCell ref="A92:C92"/>
    <mergeCell ref="A93:C93"/>
    <mergeCell ref="A87:C87"/>
    <mergeCell ref="A88:C88"/>
    <mergeCell ref="A89:C89"/>
    <mergeCell ref="A90:C90"/>
    <mergeCell ref="D33:E33"/>
    <mergeCell ref="D41:E41"/>
    <mergeCell ref="D43:E43"/>
    <mergeCell ref="D42:E42"/>
    <mergeCell ref="A38:C38"/>
    <mergeCell ref="A41:C41"/>
    <mergeCell ref="A43:C43"/>
    <mergeCell ref="D44:E44"/>
    <mergeCell ref="A44:C44"/>
    <mergeCell ref="A39:C39"/>
    <mergeCell ref="D39:E39"/>
    <mergeCell ref="D40:E40"/>
    <mergeCell ref="A42:C42"/>
    <mergeCell ref="A34:C34"/>
    <mergeCell ref="A35:C35"/>
    <mergeCell ref="A36:C36"/>
    <mergeCell ref="A37:C37"/>
    <mergeCell ref="A45:C45"/>
    <mergeCell ref="A5:D5"/>
    <mergeCell ref="A33:C33"/>
    <mergeCell ref="D37:E37"/>
    <mergeCell ref="D38:E38"/>
    <mergeCell ref="D34:E34"/>
    <mergeCell ref="D35:E35"/>
    <mergeCell ref="D36:E36"/>
    <mergeCell ref="D45:E45"/>
    <mergeCell ref="A40:C40"/>
    <mergeCell ref="A31:G31"/>
    <mergeCell ref="A11:G11"/>
    <mergeCell ref="A1:G1"/>
    <mergeCell ref="A2:G2"/>
    <mergeCell ref="A4:G4"/>
    <mergeCell ref="A6:E6"/>
    <mergeCell ref="D3:G3"/>
    <mergeCell ref="D46:E46"/>
    <mergeCell ref="A47:E47"/>
    <mergeCell ref="A48:E48"/>
    <mergeCell ref="A46:C46"/>
    <mergeCell ref="A49:E49"/>
    <mergeCell ref="A53:G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82:C82"/>
    <mergeCell ref="A83:C83"/>
    <mergeCell ref="A79:C79"/>
    <mergeCell ref="A80:C80"/>
    <mergeCell ref="A86:C86"/>
    <mergeCell ref="A66:C66"/>
    <mergeCell ref="A65:C65"/>
    <mergeCell ref="A64:C64"/>
    <mergeCell ref="A67:C67"/>
    <mergeCell ref="A77:C77"/>
    <mergeCell ref="A84:C84"/>
    <mergeCell ref="A85:C85"/>
    <mergeCell ref="A78:C78"/>
    <mergeCell ref="A81:G81"/>
  </mergeCells>
  <printOptions/>
  <pageMargins left="0.25" right="0.16" top="0.24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2012-03-24T09:16:03Z</cp:lastPrinted>
  <dcterms:created xsi:type="dcterms:W3CDTF">2009-03-27T08:34:00Z</dcterms:created>
  <dcterms:modified xsi:type="dcterms:W3CDTF">2012-03-24T09:17:49Z</dcterms:modified>
  <cp:category/>
  <cp:version/>
  <cp:contentType/>
  <cp:contentStatus/>
</cp:coreProperties>
</file>