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<sst xmlns="http://schemas.openxmlformats.org/spreadsheetml/2006/main" count="118" uniqueCount="86">
  <si>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</si>
  <si>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</si>
  <si>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</si>
  <si>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</si>
  <si>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</si>
  <si>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</si>
  <si>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</si>
  <si>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</si>
  <si>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</si>
  <si>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</si>
  <si>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</si>
  <si>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</si>
  <si>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</si>
  <si>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</si>
  <si>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</si>
  <si>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</si>
  <si>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</si>
  <si>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</si>
  <si>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</si>
  <si>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</si>
  <si>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</si>
  <si>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</si>
  <si>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</si>
  <si>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</si>
  <si>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</si>
  <si>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</si>
  <si>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</si>
  <si>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</si>
  <si>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</si>
  <si>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</si>
  <si>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</si>
  <si>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</si>
  <si>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</si>
  <si>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</si>
  <si>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</si>
  <si>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</si>
  <si>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</si>
  <si>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</si>
  <si>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</si>
  <si>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</si>
  <si>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</si>
  <si>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</si>
  <si>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</si>
  <si>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</si>
  <si>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</si>
  <si>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</si>
  <si>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</si>
  <si>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</si>
  <si>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</si>
  <si>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</si>
  <si>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</si>
  <si>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</si>
  <si>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</si>
  <si>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</si>
  <si>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</si>
  <si>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</si>
  <si>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</si>
  <si>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</si>
  <si>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</si>
  <si>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</si>
  <si>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</si>
  <si>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</si>
  <si>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</si>
  <si>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</si>
  <si>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</si>
  <si>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</si>
  <si>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</si>
  <si>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</si>
  <si>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</si>
  <si>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</si>
  <si>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28</t>
  </si>
  <si>
    <t xml:space="preserve">Ремонт ХВС                                        </t>
  </si>
  <si>
    <t>Июнь</t>
  </si>
  <si>
    <t xml:space="preserve">м         </t>
  </si>
  <si>
    <t>Сентябрь</t>
  </si>
  <si>
    <t xml:space="preserve">Замена выключателей                               </t>
  </si>
  <si>
    <t>Август</t>
  </si>
  <si>
    <t xml:space="preserve">шт        </t>
  </si>
  <si>
    <t xml:space="preserve">Прочие работы                                     </t>
  </si>
  <si>
    <t>Июль</t>
  </si>
  <si>
    <t xml:space="preserve">Ремонт ЦО                                         </t>
  </si>
  <si>
    <t>Декабрь</t>
  </si>
  <si>
    <t>Ноябрь</t>
  </si>
  <si>
    <t xml:space="preserve">Ремонт щитов                                      </t>
  </si>
  <si>
    <t>Октябрь</t>
  </si>
  <si>
    <t xml:space="preserve">Ремонт малых форм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</si>
</sst>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1490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139.8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284.474</v>
      </c>
      <c r="D15" s="45">
        <f>D16+D22</f>
        <v>273.633</v>
      </c>
      <c r="E15" s="45">
        <f>E16+E22</f>
        <v>271.9623690610698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252.287</v>
      </c>
      <c r="D16" s="75">
        <v>242.896</v>
      </c>
      <c r="E16" s="25">
        <f>C16*0.1525+E19+E21</f>
        <v>267.0538515610698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175.58173919206237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148.7980840610698</v>
      </c>
      <c r="D19" s="25"/>
      <c r="E19" s="25">
        <f>C19</f>
        <v>148.7980840610698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76.70526080793763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25.934</v>
      </c>
      <c r="C21" s="29">
        <f>C20/1.18</f>
        <v>65.00445831181156</v>
      </c>
      <c r="D21" s="29"/>
      <c r="E21" s="78">
        <v>79.782</v>
      </c>
      <c r="F21" s="37"/>
      <c r="G21" s="29">
        <f>B21+C21-E21</f>
        <v>11.156458311811562</v>
      </c>
      <c r="H21" s="3"/>
    </row>
    <row r="22" spans="1:8" ht="15" customHeight="1">
      <c r="A22" s="32" t="s">
        <v>5</v>
      </c>
      <c r="B22" s="94"/>
      <c r="C22" s="74">
        <v>32.187</v>
      </c>
      <c r="D22" s="76">
        <v>30.737</v>
      </c>
      <c r="E22" s="36">
        <f>C22*0.1525+E23</f>
        <v>4.908517499999999</v>
      </c>
      <c r="F22" s="90"/>
      <c r="G22" s="38"/>
      <c r="H22" s="3"/>
    </row>
    <row r="23" spans="1:8" ht="15" customHeight="1" thickBot="1">
      <c r="A23" s="35" t="s">
        <v>28</v>
      </c>
      <c r="B23" s="93">
        <v>46.312</v>
      </c>
      <c r="C23" s="73">
        <f>C22/1.18</f>
        <v>27.277118644067794</v>
      </c>
      <c r="D23" s="29"/>
      <c r="E23" s="78">
        <v>0</v>
      </c>
      <c r="F23" s="37"/>
      <c r="G23" s="29">
        <f>B23+C23-E23</f>
        <v>73.5891186440678</v>
      </c>
      <c r="H23" s="3"/>
    </row>
    <row r="24" spans="1:8" ht="19.5" customHeight="1">
      <c r="A24" s="28" t="s">
        <v>6</v>
      </c>
      <c r="B24" s="47"/>
      <c r="C24" s="48">
        <f>SUM(C26:C29)</f>
        <v>553.63296</v>
      </c>
      <c r="D24" s="48">
        <f>SUM(D26:D29)</f>
        <v>539.98531</v>
      </c>
      <c r="E24" s="48">
        <f>SUM(E26:E29)</f>
        <v>553.63296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56.917</v>
      </c>
      <c r="D26" s="77">
        <v>56.846</v>
      </c>
      <c r="E26" s="14">
        <f>C26</f>
        <v>56.917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69.911</v>
      </c>
      <c r="D27" s="77">
        <v>70.537</v>
      </c>
      <c r="E27" s="14">
        <f>C27</f>
        <v>69.911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426.80496</v>
      </c>
      <c r="D28" s="111">
        <v>412.60231</v>
      </c>
      <c r="E28" s="87">
        <f>C28</f>
        <v>426.80496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72.246</v>
      </c>
      <c r="C30" s="126">
        <f>C24+C15</f>
        <v>838.1069600000001</v>
      </c>
      <c r="D30" s="123">
        <f>D24+D15</f>
        <v>813.6183100000001</v>
      </c>
      <c r="E30" s="123">
        <f>E24+E15</f>
        <v>825.5953290610698</v>
      </c>
      <c r="F30" s="124">
        <v>75.84463000000001</v>
      </c>
      <c r="G30" s="125">
        <f>G21+G23</f>
        <v>84.74557695587936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79.782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44</v>
      </c>
      <c r="G55" s="99">
        <v>41.463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38</v>
      </c>
      <c r="G56" s="101">
        <v>27.048</v>
      </c>
    </row>
    <row r="57" spans="1:7" ht="9.75" customHeight="1">
      <c r="A57" s="130" t="s">
        <v>75</v>
      </c>
      <c r="B57" s="131"/>
      <c r="C57" s="132"/>
      <c r="D57" s="100" t="s">
        <v>76</v>
      </c>
      <c r="E57" s="100" t="s">
        <v>77</v>
      </c>
      <c r="F57" s="100">
        <v>1</v>
      </c>
      <c r="G57" s="101">
        <v>0.047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73</v>
      </c>
      <c r="F58" s="100">
        <v>0</v>
      </c>
      <c r="G58" s="101">
        <v>0.415</v>
      </c>
    </row>
    <row r="59" spans="1:7" ht="9.75" customHeight="1">
      <c r="A59" s="130" t="s">
        <v>80</v>
      </c>
      <c r="B59" s="131"/>
      <c r="C59" s="132"/>
      <c r="D59" s="100" t="s">
        <v>81</v>
      </c>
      <c r="E59" s="100" t="s">
        <v>73</v>
      </c>
      <c r="F59" s="100">
        <v>4</v>
      </c>
      <c r="G59" s="101">
        <v>1.107</v>
      </c>
    </row>
    <row r="60" spans="1:9" ht="9.75" customHeight="1">
      <c r="A60" s="130" t="s">
        <v>80</v>
      </c>
      <c r="B60" s="131"/>
      <c r="C60" s="132"/>
      <c r="D60" s="100" t="s">
        <v>82</v>
      </c>
      <c r="E60" s="100" t="s">
        <v>73</v>
      </c>
      <c r="F60" s="100">
        <v>13</v>
      </c>
      <c r="G60" s="101">
        <v>8.793</v>
      </c>
      <c r="H60" s="3"/>
      <c r="I60" s="2"/>
    </row>
    <row r="61" spans="1:7" ht="9.75" customHeight="1">
      <c r="A61" s="130" t="s">
        <v>83</v>
      </c>
      <c r="B61" s="131"/>
      <c r="C61" s="132"/>
      <c r="D61" s="100" t="s">
        <v>84</v>
      </c>
      <c r="E61" s="100" t="s">
        <v>77</v>
      </c>
      <c r="F61" s="100">
        <v>1</v>
      </c>
      <c r="G61" s="101">
        <v>0.449</v>
      </c>
    </row>
    <row r="62" spans="1:7" ht="9.75" customHeight="1">
      <c r="A62" s="130" t="s">
        <v>85</v>
      </c>
      <c r="B62" s="131"/>
      <c r="C62" s="132"/>
      <c r="D62" s="100" t="s">
        <v>72</v>
      </c>
      <c r="E62" s="100" t="s">
        <v>77</v>
      </c>
      <c r="F62" s="100">
        <v>0</v>
      </c>
      <c r="G62" s="101">
        <v>0.46</v>
      </c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79.78199999999998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2012-03-24T09:17:51Z</dcterms:modified>
  <cp:category/>
  <cp:version/>
  <cp:contentType/>
  <cp:contentStatus/>
</cp:coreProperties>
</file>