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<sst xmlns="http://schemas.openxmlformats.org/spreadsheetml/2006/main" count="88" uniqueCount="79">
  <si>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</si>
  <si>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</si>
  <si>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</si>
  <si>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</si>
  <si>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</si>
  <si>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</si>
  <si>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</si>
  <si>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</si>
  <si>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</si>
  <si>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</si>
  <si>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</si>
  <si>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</si>
  <si>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</si>
  <si>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</si>
  <si>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</si>
  <si>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</si>
  <si>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</si>
  <si>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</si>
  <si>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</si>
  <si>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</si>
  <si>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</si>
  <si>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</si>
  <si>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</si>
  <si>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</si>
  <si>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</si>
  <si>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</si>
  <si>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</si>
  <si>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</si>
  <si>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</si>
  <si>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</si>
  <si>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</si>
  <si>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</si>
  <si>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</si>
  <si>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</si>
  <si>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</si>
  <si>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</si>
  <si>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</si>
  <si>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</si>
  <si>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</si>
  <si>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</si>
  <si>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</si>
  <si>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</si>
  <si>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</si>
  <si>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</si>
  <si>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</si>
  <si>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</si>
  <si>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</si>
  <si>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</si>
  <si>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</si>
  <si>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</si>
  <si>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</si>
  <si>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</si>
  <si>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</si>
  <si>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</si>
  <si>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</si>
  <si>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</si>
  <si>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</si>
  <si>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</si>
  <si>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</si>
  <si>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</si>
  <si>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</si>
  <si>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</si>
  <si>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</si>
  <si>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</si>
  <si>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</si>
  <si>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</si>
  <si>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</si>
  <si>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</si>
  <si>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</si>
  <si>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</si>
  <si>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</si>
  <si>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</si>
  <si>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КАЛИНИНА д 1 корп а  </t>
  </si>
  <si>
    <t xml:space="preserve">Ремонт д/х и в/к                                  </t>
  </si>
  <si>
    <t>Май</t>
  </si>
  <si>
    <t xml:space="preserve">шт        </t>
  </si>
  <si>
    <t xml:space="preserve">Ремонт забора                                     </t>
  </si>
  <si>
    <t>Ноябрь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</si>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</sst>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380.5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77.216</v>
      </c>
      <c r="D15" s="40">
        <f>D16+D22</f>
        <v>75.703</v>
      </c>
      <c r="E15" s="40">
        <f>E16+E22</f>
        <v>81.91993152542372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67.645</v>
      </c>
      <c r="D16" s="65">
        <v>66.404</v>
      </c>
      <c r="E16" s="23">
        <f>C16*0.1525+E19+E21</f>
        <v>80.46035402542373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45.571</v>
      </c>
      <c r="D18" s="77"/>
      <c r="E18" s="75">
        <f>C18</f>
        <v>45.571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38.619491525423726</v>
      </c>
      <c r="D19" s="23"/>
      <c r="E19" s="23">
        <f>C19</f>
        <v>38.619491525423726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22.074</v>
      </c>
      <c r="D20" s="28"/>
      <c r="E20" s="113">
        <f>E16-E18</f>
        <v>34.88935402542373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22.992</v>
      </c>
      <c r="C21" s="26">
        <f>C20/1.18</f>
        <v>18.706779661016952</v>
      </c>
      <c r="D21" s="26"/>
      <c r="E21" s="68">
        <v>31.525</v>
      </c>
      <c r="F21" s="170"/>
      <c r="G21" s="171"/>
      <c r="H21" s="26">
        <f>B21+C21-E21</f>
        <v>10.173779661016958</v>
      </c>
      <c r="I21" s="3"/>
    </row>
    <row r="22" spans="1:9" ht="15" customHeight="1">
      <c r="A22" s="29" t="s">
        <v>4</v>
      </c>
      <c r="B22" s="81"/>
      <c r="C22" s="64">
        <v>9.571</v>
      </c>
      <c r="D22" s="66">
        <v>9.299</v>
      </c>
      <c r="E22" s="32">
        <f>C22*0.1525+E23</f>
        <v>1.4595775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19.19</v>
      </c>
      <c r="C23" s="63">
        <f>C22/1.18</f>
        <v>8.111016949152543</v>
      </c>
      <c r="D23" s="26"/>
      <c r="E23" s="68">
        <v>0</v>
      </c>
      <c r="F23" s="170"/>
      <c r="G23" s="171"/>
      <c r="H23" s="26">
        <f>B23+C23-E23</f>
        <v>27.301016949152544</v>
      </c>
      <c r="I23" s="3"/>
    </row>
    <row r="24" spans="1:9" ht="19.5" customHeight="1">
      <c r="A24" s="25" t="s">
        <v>5</v>
      </c>
      <c r="B24" s="42"/>
      <c r="C24" s="43">
        <f>SUM(C26:C29)</f>
        <v>163.584</v>
      </c>
      <c r="D24" s="43">
        <f>SUM(D26:D29)</f>
        <v>160.777</v>
      </c>
      <c r="E24" s="43">
        <f>SUM(E26:E29)</f>
        <v>163.584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22.059</v>
      </c>
      <c r="D26" s="67">
        <v>21.831</v>
      </c>
      <c r="E26" s="13">
        <f>C26</f>
        <v>22.059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27.106</v>
      </c>
      <c r="D27" s="67">
        <v>26.823</v>
      </c>
      <c r="E27" s="13">
        <f>C27</f>
        <v>27.106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114.419</v>
      </c>
      <c r="D28" s="92">
        <v>112.123</v>
      </c>
      <c r="E28" s="77">
        <f>C28</f>
        <v>114.419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42.182</v>
      </c>
      <c r="C30" s="100">
        <f>C24+C15</f>
        <v>240.8</v>
      </c>
      <c r="D30" s="98">
        <f>D24+D15</f>
        <v>236.48</v>
      </c>
      <c r="E30" s="98">
        <f>E24+E15</f>
        <v>245.50393152542372</v>
      </c>
      <c r="F30" s="127">
        <v>0</v>
      </c>
      <c r="G30" s="128"/>
      <c r="H30" s="99">
        <f>H21+H23</f>
        <v>37.474796610169506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34.88935402542373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1.4595775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1.4595775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</v>
      </c>
      <c r="G55" s="110"/>
      <c r="H55" s="86">
        <v>27.243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8.16</v>
      </c>
      <c r="G56" s="201"/>
      <c r="H56" s="86">
        <v>4.282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31.525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2013-03-06T12:01:26Z</dcterms:modified>
  <cp:category/>
  <cp:version/>
  <cp:contentType/>
  <cp:contentStatus/>
</cp:coreProperties>
</file>