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<sst xmlns="http://schemas.openxmlformats.org/spreadsheetml/2006/main" count="106" uniqueCount="88">
  <si>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</si>
  <si>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</si>
  <si>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</si>
  <si>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</si>
  <si>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</si>
  <si>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</si>
  <si>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</si>
  <si>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</si>
  <si>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</si>
  <si>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</si>
  <si>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</si>
  <si>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</si>
  <si>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</si>
  <si>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</si>
  <si>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</si>
  <si>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</si>
  <si>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</si>
  <si>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</si>
  <si>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</si>
  <si>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</si>
  <si>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</si>
  <si>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</si>
  <si>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</si>
  <si>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</si>
  <si>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</si>
  <si>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</si>
  <si>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</si>
  <si>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</si>
  <si>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</si>
  <si>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</si>
  <si>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</si>
  <si>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</si>
  <si>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</si>
  <si>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</si>
  <si>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</si>
  <si>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</si>
  <si>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</si>
  <si>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</si>
  <si>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</si>
  <si>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</si>
  <si>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</si>
  <si>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</si>
  <si>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</si>
  <si>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</si>
  <si>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</si>
  <si>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</si>
  <si>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</si>
  <si>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</si>
  <si>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</si>
  <si>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</si>
  <si>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</si>
  <si>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</si>
  <si>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</si>
  <si>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</si>
  <si>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</si>
  <si>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</si>
  <si>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</si>
  <si>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</si>
  <si>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</si>
  <si>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</si>
  <si>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</si>
  <si>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</si>
  <si>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</si>
  <si>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</si>
  <si>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</si>
  <si>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</si>
  <si>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</si>
  <si>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</si>
  <si>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</si>
  <si>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</si>
  <si>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</si>
  <si>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</si>
  <si>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5</t>
  </si>
  <si>
    <t xml:space="preserve">Ремонт ХВС                                        </t>
  </si>
  <si>
    <t>Апрель</t>
  </si>
  <si>
    <t xml:space="preserve">м         </t>
  </si>
  <si>
    <t xml:space="preserve">Замена светильников                               </t>
  </si>
  <si>
    <t>Август</t>
  </si>
  <si>
    <t xml:space="preserve">шт        </t>
  </si>
  <si>
    <t xml:space="preserve">Изоляция трубопровода                             </t>
  </si>
  <si>
    <t>Январь</t>
  </si>
  <si>
    <t xml:space="preserve">м2        </t>
  </si>
  <si>
    <t xml:space="preserve">Ремонт забора                                     </t>
  </si>
  <si>
    <t xml:space="preserve">Замена выключателей                               </t>
  </si>
  <si>
    <t xml:space="preserve">Очистка кровли                                    </t>
  </si>
  <si>
    <t>Март</t>
  </si>
  <si>
    <t xml:space="preserve">Ремонт ЦО.                                        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</si>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</sst>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2025.8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31.9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411.71</v>
      </c>
      <c r="D15" s="40">
        <f>D16+D22</f>
        <v>405.06399999999996</v>
      </c>
      <c r="E15" s="40">
        <f>E16+E22</f>
        <v>400.8459275423729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360.147</v>
      </c>
      <c r="D16" s="65">
        <v>354.349</v>
      </c>
      <c r="E16" s="23">
        <f>C16*0.1525+E19+E21</f>
        <v>392.9825700423729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242.60699999999997</v>
      </c>
      <c r="D18" s="77"/>
      <c r="E18" s="75">
        <f>C18</f>
        <v>242.60699999999997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205.59915254237288</v>
      </c>
      <c r="D19" s="23"/>
      <c r="E19" s="23">
        <f>C19</f>
        <v>205.59915254237288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117.54</v>
      </c>
      <c r="D20" s="28"/>
      <c r="E20" s="113">
        <f>E16-E18</f>
        <v>150.37557004237294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67.796</v>
      </c>
      <c r="C21" s="26">
        <f>C20/1.18</f>
        <v>99.61016949152544</v>
      </c>
      <c r="D21" s="26"/>
      <c r="E21" s="68">
        <v>132.461</v>
      </c>
      <c r="F21" s="170"/>
      <c r="G21" s="171"/>
      <c r="H21" s="26">
        <f>B21+C21-E21</f>
        <v>34.945169491525434</v>
      </c>
      <c r="I21" s="3"/>
    </row>
    <row r="22" spans="1:9" ht="15" customHeight="1">
      <c r="A22" s="29" t="s">
        <v>4</v>
      </c>
      <c r="B22" s="81"/>
      <c r="C22" s="64">
        <v>51.563</v>
      </c>
      <c r="D22" s="66">
        <v>50.715</v>
      </c>
      <c r="E22" s="32">
        <f>C22*0.1525+E23</f>
        <v>7.8633575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-45.369</v>
      </c>
      <c r="C23" s="63">
        <f>C22/1.18</f>
        <v>43.697457627118645</v>
      </c>
      <c r="D23" s="26"/>
      <c r="E23" s="68">
        <v>0</v>
      </c>
      <c r="F23" s="170"/>
      <c r="G23" s="171"/>
      <c r="H23" s="26">
        <f>B23+C23-E23</f>
        <v>-1.6715423728813548</v>
      </c>
      <c r="I23" s="3"/>
    </row>
    <row r="24" spans="1:9" ht="19.5" customHeight="1">
      <c r="A24" s="25" t="s">
        <v>5</v>
      </c>
      <c r="B24" s="42"/>
      <c r="C24" s="43">
        <f>SUM(C26:C29)</f>
        <v>845.2429999999999</v>
      </c>
      <c r="D24" s="43">
        <f>SUM(D26:D29)</f>
        <v>833.909</v>
      </c>
      <c r="E24" s="43">
        <f>SUM(E26:E29)</f>
        <v>845.2429999999999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105.919</v>
      </c>
      <c r="D26" s="67">
        <v>105.725</v>
      </c>
      <c r="E26" s="13">
        <f>C26</f>
        <v>105.919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130.15</v>
      </c>
      <c r="D27" s="67">
        <v>129.902</v>
      </c>
      <c r="E27" s="13">
        <f>C27</f>
        <v>130.15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609.174</v>
      </c>
      <c r="D28" s="92">
        <v>598.282</v>
      </c>
      <c r="E28" s="77">
        <f>C28</f>
        <v>609.174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22.427000000000007</v>
      </c>
      <c r="C30" s="100">
        <f>C24+C15</f>
        <v>1256.953</v>
      </c>
      <c r="D30" s="98">
        <f>D24+D15</f>
        <v>1238.973</v>
      </c>
      <c r="E30" s="98">
        <f>E24+E15</f>
        <v>1246.0889275423729</v>
      </c>
      <c r="F30" s="127">
        <v>14.259</v>
      </c>
      <c r="G30" s="128"/>
      <c r="H30" s="99">
        <f>H21+H23</f>
        <v>33.27362711864408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150.37557004237294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7.8633575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7.8633575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76</v>
      </c>
      <c r="G55" s="110"/>
      <c r="H55" s="86">
        <v>62.407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0.234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297</v>
      </c>
      <c r="G57" s="201"/>
      <c r="H57" s="86">
        <v>62.672</v>
      </c>
    </row>
    <row r="58" spans="1:8" ht="10.5" customHeight="1">
      <c r="A58" s="107" t="s">
        <v>82</v>
      </c>
      <c r="B58" s="108"/>
      <c r="C58" s="109"/>
      <c r="D58" s="85" t="s">
        <v>77</v>
      </c>
      <c r="E58" s="85" t="s">
        <v>81</v>
      </c>
      <c r="F58" s="200">
        <v>1.8</v>
      </c>
      <c r="G58" s="201"/>
      <c r="H58" s="86">
        <v>1.691</v>
      </c>
    </row>
    <row r="59" spans="1:8" ht="10.5" customHeight="1">
      <c r="A59" s="107" t="s">
        <v>83</v>
      </c>
      <c r="B59" s="108"/>
      <c r="C59" s="109"/>
      <c r="D59" s="85" t="s">
        <v>80</v>
      </c>
      <c r="E59" s="85" t="s">
        <v>78</v>
      </c>
      <c r="F59" s="200">
        <v>2</v>
      </c>
      <c r="G59" s="201"/>
      <c r="H59" s="86">
        <v>0.209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81</v>
      </c>
      <c r="F60" s="200">
        <v>54</v>
      </c>
      <c r="G60" s="201"/>
      <c r="H60" s="86">
        <v>2.16</v>
      </c>
    </row>
    <row r="61" spans="1:8" ht="10.5" customHeight="1">
      <c r="A61" s="107" t="s">
        <v>84</v>
      </c>
      <c r="B61" s="108"/>
      <c r="C61" s="109"/>
      <c r="D61" s="85" t="s">
        <v>80</v>
      </c>
      <c r="E61" s="85" t="s">
        <v>81</v>
      </c>
      <c r="F61" s="200">
        <v>52.5</v>
      </c>
      <c r="G61" s="201"/>
      <c r="H61" s="86">
        <v>2.1</v>
      </c>
    </row>
    <row r="62" spans="1:8" ht="10.5" customHeight="1">
      <c r="A62" s="107" t="s">
        <v>86</v>
      </c>
      <c r="B62" s="108"/>
      <c r="C62" s="109"/>
      <c r="D62" s="85" t="s">
        <v>87</v>
      </c>
      <c r="E62" s="85" t="s">
        <v>78</v>
      </c>
      <c r="F62" s="200">
        <v>1</v>
      </c>
      <c r="G62" s="201"/>
      <c r="H62" s="86">
        <v>0.988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132.46099999999998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2013-03-06T12:01:29Z</dcterms:modified>
  <cp:category/>
  <cp:version/>
  <cp:contentType/>
  <cp:contentStatus/>
</cp:coreProperties>
</file>