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<sst xmlns="http://schemas.openxmlformats.org/spreadsheetml/2006/main" count="88" uniqueCount="79">
  <si>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</si>
  <si>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</si>
  <si>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</si>
  <si>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</si>
  <si>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</si>
  <si>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</si>
  <si>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</si>
  <si>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</si>
  <si>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</si>
  <si>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</si>
  <si>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</si>
  <si>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</si>
  <si>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</si>
  <si>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</si>
  <si>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</si>
  <si>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</si>
  <si>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</si>
  <si>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</si>
  <si>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</si>
  <si>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</si>
  <si>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</si>
  <si>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</si>
  <si>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</si>
  <si>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</si>
  <si>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</si>
  <si>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</si>
  <si>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</si>
  <si>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</si>
  <si>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</si>
  <si>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</si>
  <si>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</si>
  <si>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</si>
  <si>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</si>
  <si>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</si>
  <si>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</si>
  <si>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</si>
  <si>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</si>
  <si>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</si>
  <si>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</si>
  <si>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</si>
  <si>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</si>
  <si>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</si>
  <si>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</si>
  <si>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</si>
  <si>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</si>
  <si>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</si>
  <si>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</si>
  <si>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</si>
  <si>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</si>
  <si>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</si>
  <si>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</si>
  <si>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</si>
  <si>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</si>
  <si>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</si>
  <si>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</si>
  <si>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</si>
  <si>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</si>
  <si>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</si>
  <si>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</si>
  <si>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</si>
  <si>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</si>
  <si>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</si>
  <si>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</si>
  <si>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</si>
  <si>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</si>
  <si>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</si>
  <si>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</si>
  <si>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</si>
  <si>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</si>
  <si>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</si>
  <si>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</si>
  <si>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</si>
  <si>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18</t>
  </si>
  <si>
    <t xml:space="preserve">Остекление                                        </t>
  </si>
  <si>
    <t>Февраль</t>
  </si>
  <si>
    <t xml:space="preserve">кв. м.    </t>
  </si>
  <si>
    <t xml:space="preserve">Замена светильников                               </t>
  </si>
  <si>
    <t>Декабрь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</si>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</sst>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1361.5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277.256</v>
      </c>
      <c r="D15" s="40">
        <f>D16+D22</f>
        <v>271.159</v>
      </c>
      <c r="E15" s="40">
        <f>E16+E22</f>
        <v>181.79335355932201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242.047</v>
      </c>
      <c r="D16" s="65">
        <v>236.73</v>
      </c>
      <c r="E16" s="23">
        <f>C16*0.1525+E19+E21</f>
        <v>176.42398105932202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163.051</v>
      </c>
      <c r="D18" s="77"/>
      <c r="E18" s="75">
        <f>C18</f>
        <v>163.051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138.17881355932204</v>
      </c>
      <c r="D19" s="23"/>
      <c r="E19" s="23">
        <f>C19</f>
        <v>138.17881355932204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78.996</v>
      </c>
      <c r="D20" s="28"/>
      <c r="E20" s="113">
        <f>E16-E18</f>
        <v>13.37298105932203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-17.602</v>
      </c>
      <c r="C21" s="26">
        <f>C20/1.18</f>
        <v>66.9457627118644</v>
      </c>
      <c r="D21" s="26"/>
      <c r="E21" s="68">
        <v>1.333</v>
      </c>
      <c r="F21" s="170"/>
      <c r="G21" s="171"/>
      <c r="H21" s="26">
        <f>B21+C21-E21</f>
        <v>48.0107627118644</v>
      </c>
      <c r="I21" s="3"/>
    </row>
    <row r="22" spans="1:9" ht="15" customHeight="1">
      <c r="A22" s="29" t="s">
        <v>4</v>
      </c>
      <c r="B22" s="81"/>
      <c r="C22" s="64">
        <v>35.209</v>
      </c>
      <c r="D22" s="66">
        <v>34.429</v>
      </c>
      <c r="E22" s="32">
        <f>C22*0.1525+E23</f>
        <v>5.369372500000001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-133.653</v>
      </c>
      <c r="C23" s="63">
        <f>C22/1.18</f>
        <v>29.838135593220343</v>
      </c>
      <c r="D23" s="26"/>
      <c r="E23" s="68">
        <v>0</v>
      </c>
      <c r="F23" s="170"/>
      <c r="G23" s="171"/>
      <c r="H23" s="26">
        <f>B23+C23-E23</f>
        <v>-103.81486440677965</v>
      </c>
      <c r="I23" s="3"/>
    </row>
    <row r="24" spans="1:9" ht="19.5" customHeight="1">
      <c r="A24" s="25" t="s">
        <v>5</v>
      </c>
      <c r="B24" s="42"/>
      <c r="C24" s="43">
        <f>SUM(C26:C29)</f>
        <v>560.39</v>
      </c>
      <c r="D24" s="43">
        <f>SUM(D26:D29)</f>
        <v>548.153</v>
      </c>
      <c r="E24" s="43">
        <f>SUM(E26:E29)</f>
        <v>560.39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67.739</v>
      </c>
      <c r="D26" s="67">
        <v>66.577</v>
      </c>
      <c r="E26" s="13">
        <f>C26</f>
        <v>67.739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83.237</v>
      </c>
      <c r="D27" s="67">
        <v>81.802</v>
      </c>
      <c r="E27" s="13">
        <f>C27</f>
        <v>83.237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409.414</v>
      </c>
      <c r="D28" s="92">
        <v>399.774</v>
      </c>
      <c r="E28" s="77">
        <f>C28</f>
        <v>409.414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-151.255</v>
      </c>
      <c r="C30" s="100">
        <f>C24+C15</f>
        <v>837.646</v>
      </c>
      <c r="D30" s="98">
        <f>D24+D15</f>
        <v>819.312</v>
      </c>
      <c r="E30" s="98">
        <f>E24+E15</f>
        <v>742.183353559322</v>
      </c>
      <c r="F30" s="127">
        <v>35.716</v>
      </c>
      <c r="G30" s="128"/>
      <c r="H30" s="99">
        <f>H21+H23</f>
        <v>-55.804101694915246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13.37298105932203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5.369372500000001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5.369372500000001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0.84</v>
      </c>
      <c r="G55" s="110"/>
      <c r="H55" s="86">
        <v>1.216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0.117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1.333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2013-03-06T12:01:35Z</dcterms:modified>
  <cp:category/>
  <cp:version/>
  <cp:contentType/>
  <cp:contentStatus/>
</cp:coreProperties>
</file>