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<sst xmlns="http://schemas.openxmlformats.org/spreadsheetml/2006/main" count="103" uniqueCount="90">
  <si>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</si>
  <si>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</si>
  <si>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</si>
  <si>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</si>
  <si>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</si>
  <si>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</si>
  <si>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</si>
  <si>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</si>
  <si>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</si>
  <si>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</si>
  <si>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</si>
  <si>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</si>
  <si>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</si>
  <si>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</si>
  <si>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</si>
  <si>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</si>
  <si>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</si>
  <si>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</si>
  <si>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</si>
  <si>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</si>
  <si>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</si>
  <si>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</si>
  <si>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</si>
  <si>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</si>
  <si>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</si>
  <si>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</si>
  <si>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</si>
  <si>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</si>
  <si>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</si>
  <si>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</si>
  <si>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</si>
  <si>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</si>
  <si>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</si>
  <si>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</si>
  <si>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</si>
  <si>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</si>
  <si>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</si>
  <si>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</si>
  <si>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</si>
  <si>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</si>
  <si>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</si>
  <si>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</si>
  <si>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</si>
  <si>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</si>
  <si>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</si>
  <si>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</si>
  <si>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</si>
  <si>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</si>
  <si>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</si>
  <si>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</si>
  <si>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</si>
  <si>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</si>
  <si>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</si>
  <si>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</si>
  <si>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</si>
  <si>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</si>
  <si>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</si>
  <si>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</si>
  <si>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</si>
  <si>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</si>
  <si>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</si>
  <si>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</si>
  <si>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</si>
  <si>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</si>
  <si>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</si>
  <si>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</si>
  <si>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</si>
  <si>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</si>
  <si>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</si>
  <si>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</si>
  <si>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</si>
  <si>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</si>
  <si>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КОМСОМОЛЬСКИЙ Б-Р д 7 корп 2  </t>
  </si>
  <si>
    <t xml:space="preserve">Замена вентилей                                   </t>
  </si>
  <si>
    <t>Январь</t>
  </si>
  <si>
    <t xml:space="preserve">шт.       </t>
  </si>
  <si>
    <t xml:space="preserve">Остекление                                        </t>
  </si>
  <si>
    <t>Ноябрь</t>
  </si>
  <si>
    <t xml:space="preserve">кв. м.    </t>
  </si>
  <si>
    <t xml:space="preserve">Замена светильников                               </t>
  </si>
  <si>
    <t>Май</t>
  </si>
  <si>
    <t xml:space="preserve">шт        </t>
  </si>
  <si>
    <t xml:space="preserve">Установка малых форм                              </t>
  </si>
  <si>
    <t xml:space="preserve">Ремонт ЦО                                         </t>
  </si>
  <si>
    <t>Октябрь</t>
  </si>
  <si>
    <t xml:space="preserve">м         </t>
  </si>
  <si>
    <t xml:space="preserve">Ремонт малых форм                                 </t>
  </si>
  <si>
    <t>Июль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</si>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</sst>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3303.3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358.5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676.04</v>
      </c>
      <c r="D15" s="40">
        <f>D16+D22</f>
        <v>673.293</v>
      </c>
      <c r="E15" s="40">
        <f>E16+E22</f>
        <v>484.0347949152542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598.283</v>
      </c>
      <c r="D16" s="65">
        <v>596.34</v>
      </c>
      <c r="E16" s="23">
        <f>C16*0.1525+E19+E21</f>
        <v>472.17685241525425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403.031</v>
      </c>
      <c r="D18" s="77"/>
      <c r="E18" s="75">
        <f>C18</f>
        <v>403.031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341.55169491525425</v>
      </c>
      <c r="D19" s="23"/>
      <c r="E19" s="23">
        <f>C19</f>
        <v>341.55169491525425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195.252</v>
      </c>
      <c r="D20" s="28"/>
      <c r="E20" s="113">
        <f>E16-E18</f>
        <v>69.14585241525424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98.332</v>
      </c>
      <c r="C21" s="26">
        <f>C20/1.18</f>
        <v>165.4677966101695</v>
      </c>
      <c r="D21" s="26"/>
      <c r="E21" s="68">
        <v>39.387</v>
      </c>
      <c r="F21" s="170"/>
      <c r="G21" s="171"/>
      <c r="H21" s="26">
        <f>B21+C21-E21</f>
        <v>224.4127966101695</v>
      </c>
      <c r="I21" s="3"/>
    </row>
    <row r="22" spans="1:9" ht="15" customHeight="1">
      <c r="A22" s="29" t="s">
        <v>4</v>
      </c>
      <c r="B22" s="81"/>
      <c r="C22" s="64">
        <v>77.757</v>
      </c>
      <c r="D22" s="66">
        <v>76.953</v>
      </c>
      <c r="E22" s="32">
        <f>C22*0.1525+E23</f>
        <v>11.8579425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-369.023</v>
      </c>
      <c r="C23" s="63">
        <f>C22/1.18</f>
        <v>65.89576271186442</v>
      </c>
      <c r="D23" s="26"/>
      <c r="E23" s="68">
        <v>0</v>
      </c>
      <c r="F23" s="170"/>
      <c r="G23" s="171"/>
      <c r="H23" s="26">
        <f>B23+C23-E23</f>
        <v>-303.1272372881356</v>
      </c>
      <c r="I23" s="3"/>
    </row>
    <row r="24" spans="1:9" ht="19.5" customHeight="1">
      <c r="A24" s="25" t="s">
        <v>5</v>
      </c>
      <c r="B24" s="42"/>
      <c r="C24" s="43">
        <f>SUM(C26:C29)</f>
        <v>1329.795</v>
      </c>
      <c r="D24" s="43">
        <f>SUM(D26:D29)</f>
        <v>1325.819</v>
      </c>
      <c r="E24" s="43">
        <f>SUM(E26:E29)</f>
        <v>1329.795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146.981</v>
      </c>
      <c r="D26" s="67">
        <v>146.644</v>
      </c>
      <c r="E26" s="13">
        <f>C26</f>
        <v>146.981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180.606</v>
      </c>
      <c r="D27" s="67">
        <v>180.176</v>
      </c>
      <c r="E27" s="13">
        <f>C27</f>
        <v>180.606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1002.208</v>
      </c>
      <c r="D28" s="92">
        <v>998.999</v>
      </c>
      <c r="E28" s="77">
        <f>C28</f>
        <v>1002.208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-270.69100000000003</v>
      </c>
      <c r="C30" s="100">
        <f>C24+C15</f>
        <v>2005.835</v>
      </c>
      <c r="D30" s="98">
        <f>D24+D15</f>
        <v>1999.112</v>
      </c>
      <c r="E30" s="98">
        <f>E24+E15</f>
        <v>1813.8297949152543</v>
      </c>
      <c r="F30" s="127">
        <v>117.345</v>
      </c>
      <c r="G30" s="128"/>
      <c r="H30" s="99">
        <f>H21+H23</f>
        <v>-78.71444067796608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69.14585241525424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11.8579425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11.8579425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0.415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1.28</v>
      </c>
      <c r="G56" s="201"/>
      <c r="H56" s="86">
        <v>0.567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81</v>
      </c>
      <c r="F57" s="200">
        <v>1</v>
      </c>
      <c r="G57" s="201"/>
      <c r="H57" s="86">
        <v>0.106</v>
      </c>
    </row>
    <row r="58" spans="1:8" ht="10.5" customHeight="1">
      <c r="A58" s="107" t="s">
        <v>82</v>
      </c>
      <c r="B58" s="108"/>
      <c r="C58" s="109"/>
      <c r="D58" s="85" t="s">
        <v>77</v>
      </c>
      <c r="E58" s="85" t="s">
        <v>81</v>
      </c>
      <c r="F58" s="200">
        <v>4</v>
      </c>
      <c r="G58" s="201"/>
      <c r="H58" s="86">
        <v>25.21</v>
      </c>
    </row>
    <row r="59" spans="1:8" ht="10.5" customHeight="1">
      <c r="A59" s="107" t="s">
        <v>83</v>
      </c>
      <c r="B59" s="108"/>
      <c r="C59" s="109"/>
      <c r="D59" s="85" t="s">
        <v>84</v>
      </c>
      <c r="E59" s="85" t="s">
        <v>85</v>
      </c>
      <c r="F59" s="200">
        <v>5</v>
      </c>
      <c r="G59" s="201"/>
      <c r="H59" s="86">
        <v>8.822</v>
      </c>
    </row>
    <row r="60" spans="1:8" ht="10.5" customHeight="1">
      <c r="A60" s="107" t="s">
        <v>86</v>
      </c>
      <c r="B60" s="108"/>
      <c r="C60" s="109"/>
      <c r="D60" s="85" t="s">
        <v>87</v>
      </c>
      <c r="E60" s="85" t="s">
        <v>81</v>
      </c>
      <c r="F60" s="200">
        <v>1</v>
      </c>
      <c r="G60" s="201"/>
      <c r="H60" s="86">
        <v>1.267</v>
      </c>
    </row>
    <row r="61" spans="1:8" ht="10.5" customHeight="1">
      <c r="A61" s="107" t="s">
        <v>88</v>
      </c>
      <c r="B61" s="108"/>
      <c r="C61" s="109"/>
      <c r="D61" s="85" t="s">
        <v>87</v>
      </c>
      <c r="E61" s="85" t="s">
        <v>89</v>
      </c>
      <c r="F61" s="200">
        <v>3</v>
      </c>
      <c r="G61" s="201"/>
      <c r="H61" s="86">
        <v>3</v>
      </c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SUM(H55:H61)</f>
        <v>39.38700000000001</v>
      </c>
    </row>
    <row r="63" spans="1:8" ht="37.5" customHeight="1" thickBot="1">
      <c r="A63" s="172" t="s">
        <v>71</v>
      </c>
      <c r="B63" s="172"/>
      <c r="C63" s="172"/>
      <c r="D63" s="172"/>
      <c r="E63" s="172"/>
      <c r="F63" s="172"/>
      <c r="G63" s="172"/>
      <c r="H63" s="172"/>
    </row>
    <row r="64" spans="1:8" ht="27.75" customHeight="1" thickBot="1">
      <c r="A64" s="115" t="s">
        <v>46</v>
      </c>
      <c r="B64" s="116"/>
      <c r="C64" s="129"/>
      <c r="D64" s="82" t="s">
        <v>45</v>
      </c>
      <c r="E64" s="83" t="s">
        <v>53</v>
      </c>
      <c r="F64" s="191" t="s">
        <v>44</v>
      </c>
      <c r="G64" s="129"/>
      <c r="H64" s="84" t="s">
        <v>54</v>
      </c>
    </row>
    <row r="65" spans="1:8" ht="10.5" customHeight="1">
      <c r="A65" s="107"/>
      <c r="B65" s="108"/>
      <c r="C65" s="109"/>
      <c r="D65" s="85"/>
      <c r="E65" s="85"/>
      <c r="F65" s="111"/>
      <c r="G65" s="110"/>
      <c r="H65" s="86"/>
    </row>
    <row r="66" spans="1:8" ht="9.75" customHeight="1">
      <c r="A66" s="147" t="s">
        <v>57</v>
      </c>
      <c r="B66" s="148"/>
      <c r="C66" s="149"/>
      <c r="D66" s="87"/>
      <c r="E66" s="87"/>
      <c r="F66" s="125"/>
      <c r="G66" s="126"/>
      <c r="H66" s="88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2013-03-06T12:01:57Z</dcterms:modified>
  <cp:category/>
  <cp:version/>
  <cp:contentType/>
  <cp:contentStatus/>
</cp:coreProperties>
</file>