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<sst xmlns="http://schemas.openxmlformats.org/spreadsheetml/2006/main" count="109" uniqueCount="86">
  <si>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</si>
  <si>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</si>
  <si>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</si>
  <si>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</si>
  <si>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</si>
  <si>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</si>
  <si>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</si>
  <si>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</si>
  <si>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</si>
  <si>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</si>
  <si>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</si>
  <si>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</si>
  <si>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</si>
  <si>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</si>
  <si>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</si>
  <si>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</si>
  <si>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</si>
  <si>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</si>
  <si>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</si>
  <si>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</si>
  <si>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</si>
  <si>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</si>
  <si>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</si>
  <si>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</si>
  <si>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</si>
  <si>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</si>
  <si>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</si>
  <si>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</si>
  <si>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</si>
  <si>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</si>
  <si>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</si>
  <si>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</si>
  <si>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</si>
  <si>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</si>
  <si>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</si>
  <si>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</si>
  <si>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</si>
  <si>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</si>
  <si>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</si>
  <si>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</si>
  <si>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</si>
  <si>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</si>
  <si>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</si>
  <si>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</si>
  <si>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</si>
  <si>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</si>
  <si>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</si>
  <si>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</si>
  <si>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</si>
  <si>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</si>
  <si>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</si>
  <si>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</si>
  <si>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</si>
  <si>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</si>
  <si>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</si>
  <si>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</si>
  <si>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</si>
  <si>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</si>
  <si>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</si>
  <si>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</si>
  <si>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</si>
  <si>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</si>
  <si>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</si>
  <si>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</si>
  <si>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</si>
  <si>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</si>
  <si>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</si>
  <si>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</si>
  <si>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</si>
  <si>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</si>
  <si>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</si>
  <si>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</si>
  <si>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9 корп 2  </t>
  </si>
  <si>
    <t xml:space="preserve">Ремонт электропроводки                            </t>
  </si>
  <si>
    <t>Май</t>
  </si>
  <si>
    <t xml:space="preserve">м.        </t>
  </si>
  <si>
    <t xml:space="preserve">Ремонт забора                                     </t>
  </si>
  <si>
    <t>Август</t>
  </si>
  <si>
    <t xml:space="preserve">м2        </t>
  </si>
  <si>
    <t xml:space="preserve">Замена выключателей                               </t>
  </si>
  <si>
    <t>Июнь</t>
  </si>
  <si>
    <t xml:space="preserve">шт        </t>
  </si>
  <si>
    <t xml:space="preserve">Окраска поверхностей                              </t>
  </si>
  <si>
    <t xml:space="preserve">Ремонт щитов                                      </t>
  </si>
  <si>
    <t>Январь</t>
  </si>
  <si>
    <t xml:space="preserve">Ремонт малых форм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</si>
</sst>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1787.5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58.1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362.504</v>
      </c>
      <c r="D15" s="40">
        <f>D16+D22</f>
        <v>360.08</v>
      </c>
      <c r="E15" s="40">
        <f>E16+E22</f>
        <v>250.75896169491529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317.781</v>
      </c>
      <c r="D16" s="65">
        <v>315.661</v>
      </c>
      <c r="E16" s="23">
        <f>C16*0.1525+E19+E21</f>
        <v>243.9387041949153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214.07100000000003</v>
      </c>
      <c r="D18" s="77"/>
      <c r="E18" s="75">
        <f>C18</f>
        <v>214.07100000000003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181.41610169491528</v>
      </c>
      <c r="D19" s="23"/>
      <c r="E19" s="23">
        <f>C19</f>
        <v>181.41610169491528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103.71</v>
      </c>
      <c r="D20" s="28"/>
      <c r="E20" s="113">
        <f>E16-E18</f>
        <v>29.867704194915262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-91.788</v>
      </c>
      <c r="C21" s="26">
        <f>C20/1.18</f>
        <v>87.88983050847457</v>
      </c>
      <c r="D21" s="26"/>
      <c r="E21" s="68">
        <v>14.061</v>
      </c>
      <c r="F21" s="170"/>
      <c r="G21" s="171"/>
      <c r="H21" s="26">
        <f>B21+C21-E21</f>
        <v>-17.959169491525422</v>
      </c>
      <c r="I21" s="3"/>
    </row>
    <row r="22" spans="1:9" ht="15" customHeight="1">
      <c r="A22" s="29" t="s">
        <v>4</v>
      </c>
      <c r="B22" s="81"/>
      <c r="C22" s="64">
        <v>44.723</v>
      </c>
      <c r="D22" s="66">
        <v>44.419</v>
      </c>
      <c r="E22" s="32">
        <f>C22*0.1525+E23</f>
        <v>6.820257499999999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97.597</v>
      </c>
      <c r="C23" s="63">
        <f>C22/1.18</f>
        <v>37.90084745762712</v>
      </c>
      <c r="D23" s="26"/>
      <c r="E23" s="68">
        <v>0</v>
      </c>
      <c r="F23" s="170"/>
      <c r="G23" s="171"/>
      <c r="H23" s="26">
        <f>B23+C23-E23</f>
        <v>135.49784745762713</v>
      </c>
      <c r="I23" s="3"/>
    </row>
    <row r="24" spans="1:9" ht="19.5" customHeight="1">
      <c r="A24" s="25" t="s">
        <v>5</v>
      </c>
      <c r="B24" s="42"/>
      <c r="C24" s="43">
        <f>SUM(C26:C29)</f>
        <v>719.306</v>
      </c>
      <c r="D24" s="43">
        <f>SUM(D26:D29)</f>
        <v>713.831</v>
      </c>
      <c r="E24" s="43">
        <f>SUM(E26:E29)</f>
        <v>719.306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81.566</v>
      </c>
      <c r="D26" s="67">
        <v>81.107</v>
      </c>
      <c r="E26" s="13">
        <f>C26</f>
        <v>81.566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100.225</v>
      </c>
      <c r="D27" s="67">
        <v>99.654</v>
      </c>
      <c r="E27" s="13">
        <f>C27</f>
        <v>100.225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537.515</v>
      </c>
      <c r="D28" s="92">
        <v>533.07</v>
      </c>
      <c r="E28" s="77">
        <f>C28</f>
        <v>537.515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5.8089999999999975</v>
      </c>
      <c r="C30" s="100">
        <f>C24+C15</f>
        <v>1081.81</v>
      </c>
      <c r="D30" s="98">
        <f>D24+D15</f>
        <v>1073.911</v>
      </c>
      <c r="E30" s="98">
        <f>E24+E15</f>
        <v>970.0649616949154</v>
      </c>
      <c r="F30" s="127">
        <v>13.848</v>
      </c>
      <c r="G30" s="128"/>
      <c r="H30" s="99">
        <f>H21+H23</f>
        <v>117.53867796610172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29.867704194915262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6.820257499999999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6.820257499999999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200</v>
      </c>
      <c r="G55" s="110"/>
      <c r="H55" s="86">
        <v>33.573</v>
      </c>
    </row>
    <row r="56" spans="1:8" ht="10.5" customHeight="1">
      <c r="A56" s="107" t="s">
        <v>73</v>
      </c>
      <c r="B56" s="108"/>
      <c r="C56" s="109"/>
      <c r="D56" s="85" t="s">
        <v>74</v>
      </c>
      <c r="E56" s="85" t="s">
        <v>75</v>
      </c>
      <c r="F56" s="200">
        <v>14</v>
      </c>
      <c r="G56" s="201"/>
      <c r="H56" s="86">
        <v>9.314</v>
      </c>
    </row>
    <row r="57" spans="1:8" ht="10.5" customHeight="1">
      <c r="A57" s="107" t="s">
        <v>76</v>
      </c>
      <c r="B57" s="108"/>
      <c r="C57" s="109"/>
      <c r="D57" s="85" t="s">
        <v>77</v>
      </c>
      <c r="E57" s="85" t="s">
        <v>78</v>
      </c>
      <c r="F57" s="200">
        <v>0</v>
      </c>
      <c r="G57" s="201"/>
      <c r="H57" s="86">
        <v>-66.799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81</v>
      </c>
      <c r="F58" s="200">
        <v>1</v>
      </c>
      <c r="G58" s="201"/>
      <c r="H58" s="86">
        <v>0.05</v>
      </c>
    </row>
    <row r="59" spans="1:8" ht="10.5" customHeight="1">
      <c r="A59" s="107" t="s">
        <v>82</v>
      </c>
      <c r="B59" s="108"/>
      <c r="C59" s="109"/>
      <c r="D59" s="85" t="s">
        <v>77</v>
      </c>
      <c r="E59" s="85" t="s">
        <v>78</v>
      </c>
      <c r="F59" s="200">
        <v>32.6</v>
      </c>
      <c r="G59" s="201"/>
      <c r="H59" s="86">
        <v>2.608</v>
      </c>
    </row>
    <row r="60" spans="1:8" ht="10.5" customHeight="1">
      <c r="A60" s="107" t="s">
        <v>83</v>
      </c>
      <c r="B60" s="108"/>
      <c r="C60" s="109"/>
      <c r="D60" s="85" t="s">
        <v>74</v>
      </c>
      <c r="E60" s="85" t="s">
        <v>81</v>
      </c>
      <c r="F60" s="200">
        <v>10</v>
      </c>
      <c r="G60" s="201"/>
      <c r="H60" s="86">
        <v>28.324</v>
      </c>
    </row>
    <row r="61" spans="1:8" ht="10.5" customHeight="1">
      <c r="A61" s="107" t="s">
        <v>83</v>
      </c>
      <c r="B61" s="108"/>
      <c r="C61" s="109"/>
      <c r="D61" s="85" t="s">
        <v>74</v>
      </c>
      <c r="E61" s="85" t="s">
        <v>81</v>
      </c>
      <c r="F61" s="200">
        <v>1</v>
      </c>
      <c r="G61" s="201"/>
      <c r="H61" s="86">
        <v>0.529</v>
      </c>
    </row>
    <row r="62" spans="1:8" ht="10.5" customHeight="1">
      <c r="A62" s="107" t="s">
        <v>83</v>
      </c>
      <c r="B62" s="108"/>
      <c r="C62" s="109"/>
      <c r="D62" s="85" t="s">
        <v>84</v>
      </c>
      <c r="E62" s="85" t="s">
        <v>81</v>
      </c>
      <c r="F62" s="200">
        <v>5</v>
      </c>
      <c r="G62" s="201"/>
      <c r="H62" s="86">
        <v>2.716</v>
      </c>
    </row>
    <row r="63" spans="1:8" ht="10.5" customHeight="1">
      <c r="A63" s="107" t="s">
        <v>85</v>
      </c>
      <c r="B63" s="108"/>
      <c r="C63" s="109"/>
      <c r="D63" s="85" t="s">
        <v>74</v>
      </c>
      <c r="E63" s="85" t="s">
        <v>81</v>
      </c>
      <c r="F63" s="200">
        <v>4</v>
      </c>
      <c r="G63" s="201"/>
      <c r="H63" s="86">
        <v>3.746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14.060999999999998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/>
      <c r="B67" s="108"/>
      <c r="C67" s="109"/>
      <c r="D67" s="85"/>
      <c r="E67" s="85"/>
      <c r="F67" s="111"/>
      <c r="G67" s="110"/>
      <c r="H67" s="86"/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2013-03-06T12:01:58Z</dcterms:modified>
  <cp:category/>
  <cp:version/>
  <cp:contentType/>
  <cp:contentStatus/>
</cp:coreProperties>
</file>