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<sst xmlns="http://schemas.openxmlformats.org/spreadsheetml/2006/main" count="127" uniqueCount="92">
  <si>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</si>
  <si>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</si>
  <si>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</si>
  <si>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</si>
  <si>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</si>
  <si>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</si>
  <si>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</si>
  <si>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</si>
  <si>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</si>
  <si>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</si>
  <si>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</si>
  <si>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</si>
  <si>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</si>
  <si>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</si>
  <si>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</si>
  <si>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</si>
  <si>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</si>
  <si>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</si>
  <si>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</si>
  <si>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</si>
  <si>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</si>
  <si>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</si>
  <si>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</si>
  <si>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</si>
  <si>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</si>
  <si>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</si>
  <si>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</si>
  <si>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</si>
  <si>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</si>
  <si>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</si>
  <si>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</si>
  <si>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</si>
  <si>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</si>
  <si>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</si>
  <si>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</si>
  <si>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</si>
  <si>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</si>
  <si>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</si>
  <si>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</si>
  <si>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</si>
  <si>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</si>
  <si>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</si>
  <si>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</si>
  <si>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</si>
  <si>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</si>
  <si>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</si>
  <si>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</si>
  <si>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</si>
  <si>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</si>
  <si>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</si>
  <si>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</si>
  <si>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</si>
  <si>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</si>
  <si>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</si>
  <si>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</si>
  <si>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</si>
  <si>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</si>
  <si>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</si>
  <si>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</si>
  <si>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</si>
  <si>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</si>
  <si>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</si>
  <si>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</si>
  <si>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</si>
  <si>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</si>
  <si>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</si>
  <si>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</si>
  <si>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</si>
  <si>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</si>
  <si>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</si>
  <si>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</si>
  <si>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</si>
  <si>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КОМСОМОЛЬСКИЙ Б-Р д 11</t>
  </si>
  <si>
    <t xml:space="preserve">Ремонт электропроводки                            </t>
  </si>
  <si>
    <t>Июль</t>
  </si>
  <si>
    <t xml:space="preserve">м.        </t>
  </si>
  <si>
    <t xml:space="preserve">Ремонт ХВС                                        </t>
  </si>
  <si>
    <t>Май</t>
  </si>
  <si>
    <t xml:space="preserve">м         </t>
  </si>
  <si>
    <t>Август</t>
  </si>
  <si>
    <t>Апрель</t>
  </si>
  <si>
    <t>Март</t>
  </si>
  <si>
    <t xml:space="preserve">Установка лестниц                                 </t>
  </si>
  <si>
    <t xml:space="preserve">шт        </t>
  </si>
  <si>
    <t xml:space="preserve">Ремонт ЦО                                         </t>
  </si>
  <si>
    <t>Январь</t>
  </si>
  <si>
    <t xml:space="preserve">Ремонт щитов                                      </t>
  </si>
  <si>
    <t>Февраль</t>
  </si>
  <si>
    <t xml:space="preserve">Ремонт малых форм                                 </t>
  </si>
  <si>
    <t>Ремонт мягкой кровли</t>
  </si>
  <si>
    <t>Июнь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</si>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</sst>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2707.9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551.438</v>
      </c>
      <c r="D15" s="40">
        <f>D16+D22</f>
        <v>539.673</v>
      </c>
      <c r="E15" s="40">
        <f>E16+E22</f>
        <v>835.6415661864407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481.411</v>
      </c>
      <c r="D16" s="65">
        <v>471.152</v>
      </c>
      <c r="E16" s="23">
        <f>C16*0.1525+E19+E21</f>
        <v>486.82344868644066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324.29499999999996</v>
      </c>
      <c r="D18" s="77"/>
      <c r="E18" s="75">
        <f>C18</f>
        <v>324.29499999999996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274.82627118644064</v>
      </c>
      <c r="D19" s="23"/>
      <c r="E19" s="23">
        <f>C19</f>
        <v>274.82627118644064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157.116</v>
      </c>
      <c r="D20" s="28"/>
      <c r="E20" s="113">
        <f>E16-E18</f>
        <v>162.5284486864407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56.66</v>
      </c>
      <c r="C21" s="26">
        <f>C20/1.18</f>
        <v>133.1491525423729</v>
      </c>
      <c r="D21" s="26"/>
      <c r="E21" s="68">
        <v>138.582</v>
      </c>
      <c r="F21" s="170"/>
      <c r="G21" s="171"/>
      <c r="H21" s="26">
        <f>B21+C21-E21</f>
        <v>51.22715254237289</v>
      </c>
      <c r="I21" s="3"/>
    </row>
    <row r="22" spans="1:9" ht="15" customHeight="1">
      <c r="A22" s="29" t="s">
        <v>4</v>
      </c>
      <c r="B22" s="81"/>
      <c r="C22" s="64">
        <v>70.027</v>
      </c>
      <c r="D22" s="66">
        <v>68.521</v>
      </c>
      <c r="E22" s="32">
        <f>C22*0.1525+E23</f>
        <v>348.8181175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116.219</v>
      </c>
      <c r="C23" s="63">
        <f>C22/1.18</f>
        <v>59.34491525423729</v>
      </c>
      <c r="D23" s="26"/>
      <c r="E23" s="68">
        <v>338.139</v>
      </c>
      <c r="F23" s="170"/>
      <c r="G23" s="171"/>
      <c r="H23" s="26">
        <f>B23+C23-E23</f>
        <v>-162.57508474576272</v>
      </c>
      <c r="I23" s="3"/>
    </row>
    <row r="24" spans="1:9" ht="19.5" customHeight="1">
      <c r="A24" s="25" t="s">
        <v>5</v>
      </c>
      <c r="B24" s="42"/>
      <c r="C24" s="43">
        <f>SUM(C26:C29)</f>
        <v>1051.6709999999998</v>
      </c>
      <c r="D24" s="43">
        <f>SUM(D26:D29)</f>
        <v>1035.8400000000001</v>
      </c>
      <c r="E24" s="43">
        <f>SUM(E26:E29)</f>
        <v>1051.6709999999998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106.51</v>
      </c>
      <c r="D26" s="67">
        <v>107.746</v>
      </c>
      <c r="E26" s="13">
        <f>C26</f>
        <v>106.51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130.875</v>
      </c>
      <c r="D27" s="67">
        <v>132.384</v>
      </c>
      <c r="E27" s="13">
        <f>C27</f>
        <v>130.875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814.286</v>
      </c>
      <c r="D28" s="92">
        <v>795.71</v>
      </c>
      <c r="E28" s="77">
        <f>C28</f>
        <v>814.286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172.879</v>
      </c>
      <c r="C30" s="100">
        <f>C24+C15</f>
        <v>1603.109</v>
      </c>
      <c r="D30" s="98">
        <f>D24+D15</f>
        <v>1575.5130000000001</v>
      </c>
      <c r="E30" s="98">
        <f>E24+E15</f>
        <v>1887.3125661864406</v>
      </c>
      <c r="F30" s="127">
        <v>166.046</v>
      </c>
      <c r="G30" s="128"/>
      <c r="H30" s="99">
        <f>H21+H23</f>
        <v>-111.34793220338983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162.5284486864407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348.8181175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348.8181175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0.199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23</v>
      </c>
      <c r="G56" s="201"/>
      <c r="H56" s="86">
        <v>23.513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20</v>
      </c>
      <c r="G57" s="201"/>
      <c r="H57" s="86">
        <v>18.019</v>
      </c>
    </row>
    <row r="58" spans="1:8" ht="10.5" customHeight="1">
      <c r="A58" s="107" t="s">
        <v>76</v>
      </c>
      <c r="B58" s="108"/>
      <c r="C58" s="109"/>
      <c r="D58" s="85" t="s">
        <v>80</v>
      </c>
      <c r="E58" s="85" t="s">
        <v>78</v>
      </c>
      <c r="F58" s="200">
        <v>23</v>
      </c>
      <c r="G58" s="201"/>
      <c r="H58" s="86">
        <v>17.568</v>
      </c>
    </row>
    <row r="59" spans="1:8" ht="10.5" customHeight="1">
      <c r="A59" s="107" t="s">
        <v>76</v>
      </c>
      <c r="B59" s="108"/>
      <c r="C59" s="109"/>
      <c r="D59" s="85" t="s">
        <v>79</v>
      </c>
      <c r="E59" s="85" t="s">
        <v>78</v>
      </c>
      <c r="F59" s="200">
        <v>21</v>
      </c>
      <c r="G59" s="201"/>
      <c r="H59" s="86">
        <v>16.672</v>
      </c>
    </row>
    <row r="60" spans="1:8" ht="10.5" customHeight="1">
      <c r="A60" s="107" t="s">
        <v>76</v>
      </c>
      <c r="B60" s="108"/>
      <c r="C60" s="109"/>
      <c r="D60" s="85" t="s">
        <v>80</v>
      </c>
      <c r="E60" s="85" t="s">
        <v>78</v>
      </c>
      <c r="F60" s="200">
        <v>22</v>
      </c>
      <c r="G60" s="201"/>
      <c r="H60" s="86">
        <v>16.892</v>
      </c>
    </row>
    <row r="61" spans="1:8" ht="10.5" customHeight="1">
      <c r="A61" s="107" t="s">
        <v>76</v>
      </c>
      <c r="B61" s="108"/>
      <c r="C61" s="109"/>
      <c r="D61" s="85" t="s">
        <v>81</v>
      </c>
      <c r="E61" s="85" t="s">
        <v>78</v>
      </c>
      <c r="F61" s="200">
        <v>12</v>
      </c>
      <c r="G61" s="201"/>
      <c r="H61" s="86">
        <v>12.581</v>
      </c>
    </row>
    <row r="62" spans="1:8" ht="10.5" customHeight="1">
      <c r="A62" s="107" t="s">
        <v>76</v>
      </c>
      <c r="B62" s="108"/>
      <c r="C62" s="109"/>
      <c r="D62" s="85" t="s">
        <v>81</v>
      </c>
      <c r="E62" s="85" t="s">
        <v>78</v>
      </c>
      <c r="F62" s="200">
        <v>16</v>
      </c>
      <c r="G62" s="201"/>
      <c r="H62" s="86">
        <v>11.278</v>
      </c>
    </row>
    <row r="63" spans="1:8" ht="10.5" customHeight="1">
      <c r="A63" s="107" t="s">
        <v>76</v>
      </c>
      <c r="B63" s="108"/>
      <c r="C63" s="109"/>
      <c r="D63" s="85" t="s">
        <v>81</v>
      </c>
      <c r="E63" s="85" t="s">
        <v>78</v>
      </c>
      <c r="F63" s="200">
        <v>18</v>
      </c>
      <c r="G63" s="201"/>
      <c r="H63" s="86">
        <v>12.082</v>
      </c>
    </row>
    <row r="64" spans="1:8" ht="10.5" customHeight="1">
      <c r="A64" s="107" t="s">
        <v>82</v>
      </c>
      <c r="B64" s="108"/>
      <c r="C64" s="109"/>
      <c r="D64" s="85" t="s">
        <v>81</v>
      </c>
      <c r="E64" s="85" t="s">
        <v>83</v>
      </c>
      <c r="F64" s="200">
        <v>1</v>
      </c>
      <c r="G64" s="201"/>
      <c r="H64" s="86">
        <v>0.713</v>
      </c>
    </row>
    <row r="65" spans="1:8" ht="10.5" customHeight="1">
      <c r="A65" s="107" t="s">
        <v>84</v>
      </c>
      <c r="B65" s="108"/>
      <c r="C65" s="109"/>
      <c r="D65" s="85" t="s">
        <v>85</v>
      </c>
      <c r="E65" s="85" t="s">
        <v>78</v>
      </c>
      <c r="F65" s="200">
        <v>15</v>
      </c>
      <c r="G65" s="201"/>
      <c r="H65" s="86">
        <v>7.705</v>
      </c>
    </row>
    <row r="66" spans="1:8" ht="10.5" customHeight="1">
      <c r="A66" s="107" t="s">
        <v>86</v>
      </c>
      <c r="B66" s="108"/>
      <c r="C66" s="109"/>
      <c r="D66" s="85" t="s">
        <v>87</v>
      </c>
      <c r="E66" s="85" t="s">
        <v>83</v>
      </c>
      <c r="F66" s="200">
        <v>1</v>
      </c>
      <c r="G66" s="201"/>
      <c r="H66" s="86">
        <v>0.526</v>
      </c>
    </row>
    <row r="67" spans="1:8" ht="10.5" customHeight="1">
      <c r="A67" s="107" t="s">
        <v>88</v>
      </c>
      <c r="B67" s="108"/>
      <c r="C67" s="109"/>
      <c r="D67" s="85" t="s">
        <v>74</v>
      </c>
      <c r="E67" s="85" t="s">
        <v>83</v>
      </c>
      <c r="F67" s="200">
        <v>1</v>
      </c>
      <c r="G67" s="201"/>
      <c r="H67" s="86">
        <v>0.834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SUM(H55:H67)</f>
        <v>138.58200000000002</v>
      </c>
    </row>
    <row r="69" spans="1:8" ht="37.5" customHeight="1" thickBot="1">
      <c r="A69" s="172" t="s">
        <v>71</v>
      </c>
      <c r="B69" s="172"/>
      <c r="C69" s="172"/>
      <c r="D69" s="172"/>
      <c r="E69" s="172"/>
      <c r="F69" s="172"/>
      <c r="G69" s="172"/>
      <c r="H69" s="172"/>
    </row>
    <row r="70" spans="1:8" ht="27.75" customHeight="1" thickBot="1">
      <c r="A70" s="115" t="s">
        <v>46</v>
      </c>
      <c r="B70" s="116"/>
      <c r="C70" s="129"/>
      <c r="D70" s="82" t="s">
        <v>45</v>
      </c>
      <c r="E70" s="83" t="s">
        <v>53</v>
      </c>
      <c r="F70" s="191" t="s">
        <v>44</v>
      </c>
      <c r="G70" s="129"/>
      <c r="H70" s="84" t="s">
        <v>54</v>
      </c>
    </row>
    <row r="71" spans="1:8" ht="10.5" customHeight="1">
      <c r="A71" s="107" t="s">
        <v>89</v>
      </c>
      <c r="B71" s="108"/>
      <c r="C71" s="109"/>
      <c r="D71" s="85" t="s">
        <v>90</v>
      </c>
      <c r="E71" s="85" t="s">
        <v>91</v>
      </c>
      <c r="F71" s="111">
        <v>700</v>
      </c>
      <c r="G71" s="110"/>
      <c r="H71" s="86">
        <v>166.564</v>
      </c>
    </row>
    <row r="72" spans="1:8" ht="10.5" customHeight="1">
      <c r="A72" s="107" t="s">
        <v>89</v>
      </c>
      <c r="B72" s="108"/>
      <c r="C72" s="109"/>
      <c r="D72" s="85" t="s">
        <v>79</v>
      </c>
      <c r="E72" s="85" t="s">
        <v>91</v>
      </c>
      <c r="F72" s="200">
        <v>327.6</v>
      </c>
      <c r="G72" s="201"/>
      <c r="H72" s="86">
        <v>171.575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SUM(H71:H72)</f>
        <v>338.139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2013-03-06T12:02:00Z</dcterms:modified>
  <cp:category/>
  <cp:version/>
  <cp:contentType/>
  <cp:contentStatus/>
</cp:coreProperties>
</file>