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<sst xmlns="http://schemas.openxmlformats.org/spreadsheetml/2006/main" count="88" uniqueCount="79">
  <si>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</si>
  <si>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</si>
  <si>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</si>
  <si>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</si>
  <si>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</si>
  <si>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</si>
  <si>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</si>
  <si>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</si>
  <si>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</si>
  <si>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</si>
  <si>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</si>
  <si>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</si>
  <si>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</si>
  <si>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</si>
  <si>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</si>
  <si>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</si>
  <si>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</si>
  <si>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</si>
  <si>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</si>
  <si>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</si>
  <si>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</si>
  <si>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</si>
  <si>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</si>
  <si>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</si>
  <si>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</si>
  <si>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</si>
  <si>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</si>
  <si>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</si>
  <si>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</si>
  <si>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</si>
  <si>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</si>
  <si>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</si>
  <si>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</si>
  <si>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</si>
  <si>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</si>
  <si>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</si>
  <si>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</si>
  <si>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</si>
  <si>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</si>
  <si>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</si>
  <si>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</si>
  <si>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</si>
  <si>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</si>
  <si>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</si>
  <si>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</si>
  <si>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</si>
  <si>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</si>
  <si>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</si>
  <si>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</si>
  <si>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</si>
  <si>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</si>
  <si>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</si>
  <si>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</si>
  <si>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</si>
  <si>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</si>
  <si>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</si>
  <si>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</si>
  <si>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</si>
  <si>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</si>
  <si>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</si>
  <si>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</si>
  <si>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</si>
  <si>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</si>
  <si>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</si>
  <si>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</si>
  <si>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</si>
  <si>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</si>
  <si>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</si>
  <si>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</si>
  <si>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</si>
  <si>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</si>
  <si>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</si>
  <si>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КОМСОМОЛЬСКИИ ГОР. д 3</t>
  </si>
  <si>
    <t xml:space="preserve">Ремонт ХВС                                        </t>
  </si>
  <si>
    <t>Июль</t>
  </si>
  <si>
    <t xml:space="preserve">м         </t>
  </si>
  <si>
    <t xml:space="preserve">Прочие электротехнические работы                  </t>
  </si>
  <si>
    <t>Август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</si>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</sst>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148.7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32.3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29.445999999999998</v>
      </c>
      <c r="D15" s="40">
        <f>D16+D22</f>
        <v>29.212</v>
      </c>
      <c r="E15" s="40">
        <f>E16+E22</f>
        <v>21.812040423728817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26.436</v>
      </c>
      <c r="D16" s="65">
        <v>26.226</v>
      </c>
      <c r="E16" s="23">
        <f>C16*0.1525+E19+E21</f>
        <v>21.353015423728817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17.808</v>
      </c>
      <c r="D18" s="77"/>
      <c r="E18" s="75">
        <f>C18</f>
        <v>17.808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15.091525423728815</v>
      </c>
      <c r="D19" s="23"/>
      <c r="E19" s="23">
        <f>C19</f>
        <v>15.091525423728815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8.628</v>
      </c>
      <c r="D20" s="28"/>
      <c r="E20" s="113">
        <f>E16-E18</f>
        <v>3.5450154237288167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16.164</v>
      </c>
      <c r="C21" s="26">
        <f>C20/1.18</f>
        <v>7.311864406779661</v>
      </c>
      <c r="D21" s="26"/>
      <c r="E21" s="68">
        <v>2.23</v>
      </c>
      <c r="F21" s="170"/>
      <c r="G21" s="171"/>
      <c r="H21" s="26">
        <f>B21+C21-E21</f>
        <v>21.245864406779663</v>
      </c>
      <c r="I21" s="3"/>
    </row>
    <row r="22" spans="1:9" ht="15" customHeight="1">
      <c r="A22" s="29" t="s">
        <v>4</v>
      </c>
      <c r="B22" s="81"/>
      <c r="C22" s="64">
        <v>3.01</v>
      </c>
      <c r="D22" s="66">
        <v>2.986</v>
      </c>
      <c r="E22" s="32">
        <f>C22*0.1525+E23</f>
        <v>0.45902499999999996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4.831</v>
      </c>
      <c r="C23" s="63">
        <f>C22/1.18</f>
        <v>2.5508474576271185</v>
      </c>
      <c r="D23" s="26"/>
      <c r="E23" s="68">
        <v>0</v>
      </c>
      <c r="F23" s="170"/>
      <c r="G23" s="171"/>
      <c r="H23" s="26">
        <f>B23+C23-E23</f>
        <v>7.381847457627119</v>
      </c>
      <c r="I23" s="3"/>
    </row>
    <row r="24" spans="1:9" ht="19.5" customHeight="1">
      <c r="A24" s="25" t="s">
        <v>5</v>
      </c>
      <c r="B24" s="42"/>
      <c r="C24" s="43">
        <f>SUM(C26:C29)</f>
        <v>19.201999999999998</v>
      </c>
      <c r="D24" s="43">
        <f>SUM(D26:D29)</f>
        <v>18.965</v>
      </c>
      <c r="E24" s="43">
        <f>SUM(E26:E29)</f>
        <v>19.201999999999998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8.615</v>
      </c>
      <c r="D26" s="67">
        <v>8.506</v>
      </c>
      <c r="E26" s="13">
        <f>C26</f>
        <v>8.615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10.587</v>
      </c>
      <c r="D27" s="67">
        <v>10.459</v>
      </c>
      <c r="E27" s="13">
        <f>C27</f>
        <v>10.587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20.995</v>
      </c>
      <c r="C30" s="100">
        <f>C24+C15</f>
        <v>48.647999999999996</v>
      </c>
      <c r="D30" s="98">
        <f>D24+D15</f>
        <v>48.177</v>
      </c>
      <c r="E30" s="98">
        <f>E24+E15</f>
        <v>41.014040423728815</v>
      </c>
      <c r="F30" s="127">
        <v>0</v>
      </c>
      <c r="G30" s="128"/>
      <c r="H30" s="99">
        <f>H21+H23</f>
        <v>28.627711864406784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3.5450154237288167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0.45902499999999996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0.45902499999999996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8.5</v>
      </c>
      <c r="G55" s="110"/>
      <c r="H55" s="86">
        <v>2.171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0.059</v>
      </c>
    </row>
    <row r="57" spans="1:8" ht="9.75" customHeight="1">
      <c r="A57" s="147" t="s">
        <v>57</v>
      </c>
      <c r="B57" s="148"/>
      <c r="C57" s="149"/>
      <c r="D57" s="87"/>
      <c r="E57" s="87"/>
      <c r="F57" s="125"/>
      <c r="G57" s="126"/>
      <c r="H57" s="88">
        <f>SUM(H55:H56)</f>
        <v>2.23</v>
      </c>
    </row>
    <row r="58" spans="1:8" ht="37.5" customHeight="1" thickBot="1">
      <c r="A58" s="172" t="s">
        <v>71</v>
      </c>
      <c r="B58" s="172"/>
      <c r="C58" s="172"/>
      <c r="D58" s="172"/>
      <c r="E58" s="172"/>
      <c r="F58" s="172"/>
      <c r="G58" s="172"/>
      <c r="H58" s="172"/>
    </row>
    <row r="59" spans="1:8" ht="27.75" customHeight="1" thickBot="1">
      <c r="A59" s="115" t="s">
        <v>46</v>
      </c>
      <c r="B59" s="116"/>
      <c r="C59" s="129"/>
      <c r="D59" s="82" t="s">
        <v>45</v>
      </c>
      <c r="E59" s="83" t="s">
        <v>53</v>
      </c>
      <c r="F59" s="191" t="s">
        <v>44</v>
      </c>
      <c r="G59" s="129"/>
      <c r="H59" s="84" t="s">
        <v>54</v>
      </c>
    </row>
    <row r="60" spans="1:8" ht="10.5" customHeight="1">
      <c r="A60" s="107"/>
      <c r="B60" s="108"/>
      <c r="C60" s="109"/>
      <c r="D60" s="85"/>
      <c r="E60" s="85"/>
      <c r="F60" s="111"/>
      <c r="G60" s="110"/>
      <c r="H60" s="86"/>
    </row>
    <row r="61" spans="1:8" ht="9.75" customHeight="1">
      <c r="A61" s="147" t="s">
        <v>57</v>
      </c>
      <c r="B61" s="148"/>
      <c r="C61" s="149"/>
      <c r="D61" s="87"/>
      <c r="E61" s="87"/>
      <c r="F61" s="125"/>
      <c r="G61" s="126"/>
      <c r="H61" s="88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2013-03-06T12:01:49Z</dcterms:modified>
  <cp:category/>
  <cp:version/>
  <cp:contentType/>
  <cp:contentStatus/>
</cp:coreProperties>
</file>