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'Лист1'!$A$1:$H$71</definedName>
  </definedNames>
  <calcPr fullCalcOnLoad="1"/>
</workbook>
</file>

<file path=xl/sharedStrings.xml><?xml version="1.0" encoding="utf-8"?>
<sst xmlns="http://schemas.openxmlformats.org/spreadsheetml/2006/main" count="118" uniqueCount="95">
  <si>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</si>
  <si>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</si>
  <si>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</si>
  <si>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</si>
  <si>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</si>
  <si>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</si>
  <si>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</si>
  <si>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</si>
  <si>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</si>
  <si>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</si>
  <si>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</si>
  <si>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</si>
  <si>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</si>
  <si>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</si>
  <si>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</si>
  <si>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</si>
  <si>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</si>
  <si>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</si>
  <si>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</si>
  <si>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</si>
  <si>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</si>
  <si>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</si>
  <si>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</si>
  <si>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</si>
  <si>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</si>
  <si>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</si>
  <si>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</si>
  <si>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</si>
  <si>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</si>
  <si>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</si>
  <si>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</si>
  <si>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</si>
  <si>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</si>
  <si>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</si>
  <si>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</si>
  <si>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</si>
  <si>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</si>
  <si>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</si>
  <si>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</si>
  <si>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</si>
  <si>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</si>
  <si>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</si>
  <si>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</si>
  <si>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</si>
  <si>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</si>
  <si>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</si>
  <si>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</si>
  <si>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</si>
  <si>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</si>
  <si>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</si>
  <si>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</si>
  <si>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</si>
  <si>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</si>
  <si>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</si>
  <si>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</si>
  <si>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</si>
  <si>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</si>
  <si>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</si>
  <si>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</si>
  <si>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</si>
  <si>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</si>
  <si>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</si>
  <si>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</si>
  <si>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</si>
  <si>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</si>
  <si>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</si>
  <si>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</si>
  <si>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</si>
  <si>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</si>
  <si>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</si>
  <si>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</si>
  <si>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</si>
  <si>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КИРОВА д 49</t>
  </si>
  <si>
    <t xml:space="preserve">Ремонт электропроводки                            </t>
  </si>
  <si>
    <t>Август</t>
  </si>
  <si>
    <t xml:space="preserve">м.        </t>
  </si>
  <si>
    <t xml:space="preserve">Ремонт ХВС                                        </t>
  </si>
  <si>
    <t>Июль</t>
  </si>
  <si>
    <t xml:space="preserve">м         </t>
  </si>
  <si>
    <t>Ноябрь</t>
  </si>
  <si>
    <t xml:space="preserve">Ремонт канализации                                </t>
  </si>
  <si>
    <t>Октябрь</t>
  </si>
  <si>
    <t xml:space="preserve">Ремонт козырьков                                  </t>
  </si>
  <si>
    <t xml:space="preserve">м2        </t>
  </si>
  <si>
    <t xml:space="preserve">Замена выключателей                               </t>
  </si>
  <si>
    <t>Сентябрь</t>
  </si>
  <si>
    <t xml:space="preserve">шт        </t>
  </si>
  <si>
    <t xml:space="preserve">Ремонт дверей                                     </t>
  </si>
  <si>
    <t>Март</t>
  </si>
  <si>
    <t xml:space="preserve">Установка малых форм                              </t>
  </si>
  <si>
    <t>Июнь</t>
  </si>
  <si>
    <t xml:space="preserve">Ремонт ЦО                                         </t>
  </si>
  <si>
    <t>Апрель</t>
  </si>
  <si>
    <t xml:space="preserve">Ремонт малых форм                                 </t>
  </si>
  <si>
    <t xml:space="preserve">Ремонт ХВС, отопления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</si>
</sst>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3534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111.1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716.6899999999999</v>
      </c>
      <c r="D15" s="40">
        <f>D16+D22</f>
        <v>708.806</v>
      </c>
      <c r="E15" s="40">
        <f>E16+E22</f>
        <v>628.5415639830508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628.275</v>
      </c>
      <c r="D16" s="65">
        <v>621.913</v>
      </c>
      <c r="E16" s="23">
        <f>C16*0.1525+E19+E21</f>
        <v>615.0582764830508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423.231</v>
      </c>
      <c r="D18" s="77"/>
      <c r="E18" s="75">
        <f>C18</f>
        <v>423.231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358.67033898305084</v>
      </c>
      <c r="D19" s="23"/>
      <c r="E19" s="23">
        <f>C19</f>
        <v>358.67033898305084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205.044</v>
      </c>
      <c r="D20" s="28"/>
      <c r="E20" s="113">
        <f>E16-E18</f>
        <v>191.8272764830508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6.714</v>
      </c>
      <c r="C21" s="26">
        <f>C20/1.18</f>
        <v>173.76610169491528</v>
      </c>
      <c r="D21" s="26"/>
      <c r="E21" s="68">
        <v>160.576</v>
      </c>
      <c r="F21" s="170"/>
      <c r="G21" s="171"/>
      <c r="H21" s="26">
        <f>B21+C21-E21</f>
        <v>19.904101694915283</v>
      </c>
      <c r="I21" s="3"/>
    </row>
    <row r="22" spans="1:9" ht="15" customHeight="1">
      <c r="A22" s="29" t="s">
        <v>4</v>
      </c>
      <c r="B22" s="81"/>
      <c r="C22" s="64">
        <v>88.415</v>
      </c>
      <c r="D22" s="66">
        <v>86.893</v>
      </c>
      <c r="E22" s="32">
        <f>C22*0.1525+E23</f>
        <v>13.483287500000001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-145.688</v>
      </c>
      <c r="C23" s="63">
        <f>C22/1.18</f>
        <v>74.92796610169492</v>
      </c>
      <c r="D23" s="26"/>
      <c r="E23" s="68">
        <v>0</v>
      </c>
      <c r="F23" s="170"/>
      <c r="G23" s="171"/>
      <c r="H23" s="26">
        <f>B23+C23-E23</f>
        <v>-70.76003389830507</v>
      </c>
      <c r="I23" s="3"/>
    </row>
    <row r="24" spans="1:9" ht="19.5" customHeight="1">
      <c r="A24" s="25" t="s">
        <v>5</v>
      </c>
      <c r="B24" s="42"/>
      <c r="C24" s="43">
        <f>SUM(C26:C29)</f>
        <v>1417.696</v>
      </c>
      <c r="D24" s="43">
        <f>SUM(D26:D29)</f>
        <v>1404.9460000000001</v>
      </c>
      <c r="E24" s="43">
        <f>SUM(E26:E29)</f>
        <v>1417.696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159.278</v>
      </c>
      <c r="D26" s="67">
        <v>159.17</v>
      </c>
      <c r="E26" s="13">
        <f>C26</f>
        <v>159.278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195.717</v>
      </c>
      <c r="D27" s="67">
        <v>195.569</v>
      </c>
      <c r="E27" s="13">
        <f>C27</f>
        <v>195.717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1062.701</v>
      </c>
      <c r="D28" s="92">
        <v>1050.207</v>
      </c>
      <c r="E28" s="77">
        <f>C28</f>
        <v>1062.701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-138.974</v>
      </c>
      <c r="C30" s="100">
        <f>C24+C15</f>
        <v>2134.386</v>
      </c>
      <c r="D30" s="98">
        <f>D24+D15</f>
        <v>2113.7520000000004</v>
      </c>
      <c r="E30" s="98">
        <f>E24+E15</f>
        <v>2046.2375639830507</v>
      </c>
      <c r="F30" s="127">
        <v>22.163</v>
      </c>
      <c r="G30" s="128"/>
      <c r="H30" s="99">
        <f>H21+H23</f>
        <v>-50.855932203389784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191.8272764830508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13.483287500000001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13.483287500000001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10</v>
      </c>
      <c r="G55" s="110"/>
      <c r="H55" s="86">
        <v>1.554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19</v>
      </c>
      <c r="G56" s="201"/>
      <c r="H56" s="86">
        <v>18.238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129</v>
      </c>
      <c r="G57" s="201"/>
      <c r="H57" s="86">
        <v>119.504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78</v>
      </c>
      <c r="F58" s="200">
        <v>3</v>
      </c>
      <c r="G58" s="201"/>
      <c r="H58" s="86">
        <v>0.709</v>
      </c>
    </row>
    <row r="59" spans="1:8" ht="10.5" customHeight="1">
      <c r="A59" s="107" t="s">
        <v>82</v>
      </c>
      <c r="B59" s="108"/>
      <c r="C59" s="109"/>
      <c r="D59" s="85" t="s">
        <v>74</v>
      </c>
      <c r="E59" s="85" t="s">
        <v>83</v>
      </c>
      <c r="F59" s="200">
        <v>1.52</v>
      </c>
      <c r="G59" s="201"/>
      <c r="H59" s="86">
        <v>1.442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86</v>
      </c>
      <c r="F60" s="200">
        <v>1</v>
      </c>
      <c r="G60" s="201"/>
      <c r="H60" s="86">
        <v>0.051</v>
      </c>
    </row>
    <row r="61" spans="1:8" ht="10.5" customHeight="1">
      <c r="A61" s="107" t="s">
        <v>87</v>
      </c>
      <c r="B61" s="108"/>
      <c r="C61" s="109"/>
      <c r="D61" s="85" t="s">
        <v>88</v>
      </c>
      <c r="E61" s="85" t="s">
        <v>86</v>
      </c>
      <c r="F61" s="200">
        <v>1</v>
      </c>
      <c r="G61" s="201"/>
      <c r="H61" s="86">
        <v>7.96</v>
      </c>
    </row>
    <row r="62" spans="1:8" ht="10.5" customHeight="1">
      <c r="A62" s="107" t="s">
        <v>89</v>
      </c>
      <c r="B62" s="108"/>
      <c r="C62" s="109"/>
      <c r="D62" s="85" t="s">
        <v>90</v>
      </c>
      <c r="E62" s="85" t="s">
        <v>86</v>
      </c>
      <c r="F62" s="200">
        <v>1</v>
      </c>
      <c r="G62" s="201"/>
      <c r="H62" s="86">
        <v>5.693</v>
      </c>
    </row>
    <row r="63" spans="1:8" ht="10.5" customHeight="1">
      <c r="A63" s="107" t="s">
        <v>91</v>
      </c>
      <c r="B63" s="108"/>
      <c r="C63" s="109"/>
      <c r="D63" s="85" t="s">
        <v>77</v>
      </c>
      <c r="E63" s="85" t="s">
        <v>78</v>
      </c>
      <c r="F63" s="200">
        <v>3</v>
      </c>
      <c r="G63" s="201"/>
      <c r="H63" s="86">
        <v>0.702</v>
      </c>
    </row>
    <row r="64" spans="1:8" ht="10.5" customHeight="1">
      <c r="A64" s="107" t="s">
        <v>91</v>
      </c>
      <c r="B64" s="108"/>
      <c r="C64" s="109"/>
      <c r="D64" s="85" t="s">
        <v>92</v>
      </c>
      <c r="E64" s="85" t="s">
        <v>78</v>
      </c>
      <c r="F64" s="200">
        <v>0.5</v>
      </c>
      <c r="G64" s="201"/>
      <c r="H64" s="86">
        <v>0.158</v>
      </c>
    </row>
    <row r="65" spans="1:8" ht="10.5" customHeight="1">
      <c r="A65" s="107" t="s">
        <v>93</v>
      </c>
      <c r="B65" s="108"/>
      <c r="C65" s="109"/>
      <c r="D65" s="85" t="s">
        <v>81</v>
      </c>
      <c r="E65" s="85" t="s">
        <v>86</v>
      </c>
      <c r="F65" s="200">
        <v>1</v>
      </c>
      <c r="G65" s="201"/>
      <c r="H65" s="86">
        <v>0.791</v>
      </c>
    </row>
    <row r="66" spans="1:8" ht="10.5" customHeight="1">
      <c r="A66" s="107" t="s">
        <v>94</v>
      </c>
      <c r="B66" s="108"/>
      <c r="C66" s="109"/>
      <c r="D66" s="85" t="s">
        <v>85</v>
      </c>
      <c r="E66" s="85" t="s">
        <v>78</v>
      </c>
      <c r="F66" s="200">
        <v>11</v>
      </c>
      <c r="G66" s="201"/>
      <c r="H66" s="86">
        <v>3.774</v>
      </c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SUM(H55:H66)</f>
        <v>160.576</v>
      </c>
    </row>
    <row r="68" spans="1:8" ht="37.5" customHeight="1" thickBot="1">
      <c r="A68" s="172" t="s">
        <v>71</v>
      </c>
      <c r="B68" s="172"/>
      <c r="C68" s="172"/>
      <c r="D68" s="172"/>
      <c r="E68" s="172"/>
      <c r="F68" s="172"/>
      <c r="G68" s="172"/>
      <c r="H68" s="172"/>
    </row>
    <row r="69" spans="1:8" ht="27.75" customHeight="1" thickBot="1">
      <c r="A69" s="115" t="s">
        <v>46</v>
      </c>
      <c r="B69" s="116"/>
      <c r="C69" s="129"/>
      <c r="D69" s="82" t="s">
        <v>45</v>
      </c>
      <c r="E69" s="83" t="s">
        <v>53</v>
      </c>
      <c r="F69" s="191" t="s">
        <v>44</v>
      </c>
      <c r="G69" s="129"/>
      <c r="H69" s="84" t="s">
        <v>54</v>
      </c>
    </row>
    <row r="70" spans="1:8" ht="10.5" customHeight="1">
      <c r="A70" s="107"/>
      <c r="B70" s="108"/>
      <c r="C70" s="109"/>
      <c r="D70" s="85"/>
      <c r="E70" s="85"/>
      <c r="F70" s="111"/>
      <c r="G70" s="110"/>
      <c r="H70" s="86"/>
    </row>
    <row r="71" spans="1:8" ht="9.75" customHeight="1">
      <c r="A71" s="147" t="s">
        <v>57</v>
      </c>
      <c r="B71" s="148"/>
      <c r="C71" s="149"/>
      <c r="D71" s="87"/>
      <c r="E71" s="87"/>
      <c r="F71" s="125"/>
      <c r="G71" s="126"/>
      <c r="H71" s="88">
        <f>SUM(H70:H70)</f>
        <v>0</v>
      </c>
    </row>
  </sheetData>
  <mergeCells count="67"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1:C71"/>
    <mergeCell ref="D41:E41"/>
    <mergeCell ref="D43:E43"/>
    <mergeCell ref="D42:E42"/>
    <mergeCell ref="D44:E44"/>
    <mergeCell ref="A44:C44"/>
    <mergeCell ref="A45:C45"/>
    <mergeCell ref="D45:E45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1:G71"/>
    <mergeCell ref="F30:G30"/>
    <mergeCell ref="F67:G6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2013-03-06T12:01:44Z</dcterms:modified>
  <cp:category/>
  <cp:version/>
  <cp:contentType/>
  <cp:contentStatus/>
</cp:coreProperties>
</file>