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<sst xmlns="http://schemas.openxmlformats.org/spreadsheetml/2006/main" count="151" uniqueCount="105">
  <si>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</si>
  <si>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</si>
  <si>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</si>
  <si>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</si>
  <si>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</si>
  <si>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</si>
  <si>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</si>
  <si>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</si>
  <si>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</si>
  <si>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</si>
  <si>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</si>
  <si>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</si>
  <si>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</si>
  <si>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</si>
  <si>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</si>
  <si>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</si>
  <si>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</si>
  <si>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</si>
  <si>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</si>
  <si>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</si>
  <si>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</si>
  <si>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</si>
  <si>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</si>
  <si>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</si>
  <si>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</si>
  <si>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</si>
  <si>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</si>
  <si>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</si>
  <si>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</si>
  <si>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</si>
  <si>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</si>
  <si>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</si>
  <si>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</si>
  <si>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</si>
  <si>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</si>
  <si>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</si>
  <si>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</si>
  <si>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</si>
  <si>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</si>
  <si>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</si>
  <si>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</si>
  <si>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</si>
  <si>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</si>
  <si>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</si>
  <si>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</si>
  <si>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</si>
  <si>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</si>
  <si>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</si>
  <si>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</si>
  <si>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</si>
  <si>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</si>
  <si>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</si>
  <si>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</si>
  <si>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</si>
  <si>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</si>
  <si>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</si>
  <si>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</si>
  <si>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</si>
  <si>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</si>
  <si>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</si>
  <si>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</si>
  <si>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</si>
  <si>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</si>
  <si>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</si>
  <si>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</si>
  <si>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</si>
  <si>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</si>
  <si>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</si>
  <si>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</si>
  <si>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</si>
  <si>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</si>
  <si>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</si>
  <si>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пр-кт ЛЕНИНА д 162 корп 1  </t>
  </si>
  <si>
    <t xml:space="preserve">Замена вентилей                                   </t>
  </si>
  <si>
    <t>Январь</t>
  </si>
  <si>
    <t xml:space="preserve">шт.       </t>
  </si>
  <si>
    <t xml:space="preserve">Ремонт ГВС                                        </t>
  </si>
  <si>
    <t xml:space="preserve">м         </t>
  </si>
  <si>
    <t xml:space="preserve">Замена выключателей                               </t>
  </si>
  <si>
    <t xml:space="preserve">шт        </t>
  </si>
  <si>
    <t>Февраль</t>
  </si>
  <si>
    <t xml:space="preserve">Ремонт мягкой кровли                              </t>
  </si>
  <si>
    <t>Март</t>
  </si>
  <si>
    <t xml:space="preserve">м2        </t>
  </si>
  <si>
    <t>Апрель</t>
  </si>
  <si>
    <t xml:space="preserve">Ремонт ХВС, канализации                           </t>
  </si>
  <si>
    <t>Июнь</t>
  </si>
  <si>
    <t xml:space="preserve">Установка малых форм                              </t>
  </si>
  <si>
    <t>Июль</t>
  </si>
  <si>
    <t xml:space="preserve">Замена светильников                               </t>
  </si>
  <si>
    <t xml:space="preserve">Ремонт ЦО.                                        </t>
  </si>
  <si>
    <t>Август</t>
  </si>
  <si>
    <t xml:space="preserve">Ремонт канализации, ЦО                            </t>
  </si>
  <si>
    <t xml:space="preserve">Замена радиаторов                                 </t>
  </si>
  <si>
    <t>Сентябрь</t>
  </si>
  <si>
    <t xml:space="preserve">Устройство заземления                             </t>
  </si>
  <si>
    <t xml:space="preserve">Ремонт ЦО                                         </t>
  </si>
  <si>
    <t>Октябрь</t>
  </si>
  <si>
    <t xml:space="preserve">Ремонт канализации                                </t>
  </si>
  <si>
    <t>Ноябрь</t>
  </si>
  <si>
    <t xml:space="preserve">Ремонт электропроводки                            </t>
  </si>
  <si>
    <t xml:space="preserve">м.        </t>
  </si>
  <si>
    <t>Декабрь</t>
  </si>
  <si>
    <t xml:space="preserve">Ремонт стен                                       </t>
  </si>
  <si>
    <t>Ремонт отмосток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</si>
</sst>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10696.6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557.2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2962.442</v>
      </c>
      <c r="D15" s="40">
        <f>D16+D22</f>
        <v>2917.083</v>
      </c>
      <c r="E15" s="40">
        <f>E16+E22</f>
        <v>2796.6557270338985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2730.474</v>
      </c>
      <c r="D16" s="65">
        <v>2688.335</v>
      </c>
      <c r="E16" s="23">
        <f>C16*0.1525+E19+E21</f>
        <v>2639.2746070338985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2230.5060000000003</v>
      </c>
      <c r="D18" s="77"/>
      <c r="E18" s="75">
        <f>C18</f>
        <v>2230.5060000000003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1890.2593220338986</v>
      </c>
      <c r="D19" s="23"/>
      <c r="E19" s="23">
        <f>C19</f>
        <v>1890.2593220338986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499.968</v>
      </c>
      <c r="D20" s="28"/>
      <c r="E20" s="113">
        <f>E16-E18</f>
        <v>408.7686070338982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-87.575</v>
      </c>
      <c r="C21" s="26">
        <f>C20/1.18</f>
        <v>423.7016949152543</v>
      </c>
      <c r="D21" s="26"/>
      <c r="E21" s="68">
        <v>332.618</v>
      </c>
      <c r="F21" s="170"/>
      <c r="G21" s="171"/>
      <c r="H21" s="26">
        <f>B21+C21-E21</f>
        <v>3.5086949152542957</v>
      </c>
      <c r="I21" s="3"/>
    </row>
    <row r="22" spans="1:9" ht="15" customHeight="1">
      <c r="A22" s="29" t="s">
        <v>4</v>
      </c>
      <c r="B22" s="81"/>
      <c r="C22" s="64">
        <v>231.968</v>
      </c>
      <c r="D22" s="66">
        <v>228.748</v>
      </c>
      <c r="E22" s="32">
        <f>C22*0.1525+E23</f>
        <v>157.38112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485.299</v>
      </c>
      <c r="C23" s="63">
        <f>C22/1.18</f>
        <v>196.58305084745763</v>
      </c>
      <c r="D23" s="26"/>
      <c r="E23" s="68">
        <v>122.006</v>
      </c>
      <c r="F23" s="170"/>
      <c r="G23" s="171"/>
      <c r="H23" s="26">
        <f>B23+C23-E23</f>
        <v>559.8760508474576</v>
      </c>
      <c r="I23" s="3"/>
    </row>
    <row r="24" spans="1:9" ht="19.5" customHeight="1">
      <c r="A24" s="25" t="s">
        <v>5</v>
      </c>
      <c r="B24" s="42"/>
      <c r="C24" s="43">
        <f>SUM(C26:C29)</f>
        <v>5182.355</v>
      </c>
      <c r="D24" s="43">
        <f>SUM(D26:D29)</f>
        <v>5059.567</v>
      </c>
      <c r="E24" s="43">
        <f>SUM(E26:E29)</f>
        <v>5182.355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510.645</v>
      </c>
      <c r="D26" s="67">
        <v>506.017</v>
      </c>
      <c r="E26" s="13">
        <f>C26</f>
        <v>510.645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403.388</v>
      </c>
      <c r="D27" s="67">
        <v>399.99</v>
      </c>
      <c r="E27" s="13">
        <f>C27</f>
        <v>403.388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3202.83</v>
      </c>
      <c r="D28" s="92">
        <v>3142.339</v>
      </c>
      <c r="E28" s="77">
        <f>C28</f>
        <v>3202.83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1065.492</v>
      </c>
      <c r="D29" s="92">
        <v>1011.221</v>
      </c>
      <c r="E29" s="77">
        <f>C29</f>
        <v>1065.492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397.724</v>
      </c>
      <c r="C30" s="100">
        <f>C24+C15</f>
        <v>8144.797</v>
      </c>
      <c r="D30" s="98">
        <f>D24+D15</f>
        <v>7976.65</v>
      </c>
      <c r="E30" s="98">
        <f>E24+E15</f>
        <v>7979.010727033898</v>
      </c>
      <c r="F30" s="127">
        <v>709.019</v>
      </c>
      <c r="G30" s="128"/>
      <c r="H30" s="99">
        <f>H21+H23</f>
        <v>563.3847457627119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0.99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5.48</v>
      </c>
      <c r="G38" s="103">
        <v>6.03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2.28</v>
      </c>
      <c r="G42" s="70">
        <v>2.51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3.14</v>
      </c>
      <c r="G46" s="72">
        <v>4.65</v>
      </c>
      <c r="H46" s="79">
        <f>E20</f>
        <v>408.7686070338982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157.38112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157.38112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0.4</v>
      </c>
    </row>
    <row r="56" spans="1:8" ht="10.5" customHeight="1">
      <c r="A56" s="107" t="s">
        <v>76</v>
      </c>
      <c r="B56" s="108"/>
      <c r="C56" s="109"/>
      <c r="D56" s="85" t="s">
        <v>74</v>
      </c>
      <c r="E56" s="85" t="s">
        <v>77</v>
      </c>
      <c r="F56" s="200">
        <v>2</v>
      </c>
      <c r="G56" s="201"/>
      <c r="H56" s="86">
        <v>2.393</v>
      </c>
    </row>
    <row r="57" spans="1:8" ht="10.5" customHeight="1">
      <c r="A57" s="107" t="s">
        <v>78</v>
      </c>
      <c r="B57" s="108"/>
      <c r="C57" s="109"/>
      <c r="D57" s="85" t="s">
        <v>74</v>
      </c>
      <c r="E57" s="85" t="s">
        <v>79</v>
      </c>
      <c r="F57" s="200">
        <v>1</v>
      </c>
      <c r="G57" s="201"/>
      <c r="H57" s="86">
        <v>0.048</v>
      </c>
    </row>
    <row r="58" spans="1:8" ht="10.5" customHeight="1">
      <c r="A58" s="107" t="s">
        <v>73</v>
      </c>
      <c r="B58" s="108"/>
      <c r="C58" s="109"/>
      <c r="D58" s="85" t="s">
        <v>80</v>
      </c>
      <c r="E58" s="85" t="s">
        <v>75</v>
      </c>
      <c r="F58" s="200">
        <v>4</v>
      </c>
      <c r="G58" s="201"/>
      <c r="H58" s="86">
        <v>1.14</v>
      </c>
    </row>
    <row r="59" spans="1:8" ht="10.5" customHeight="1">
      <c r="A59" s="107" t="s">
        <v>81</v>
      </c>
      <c r="B59" s="108"/>
      <c r="C59" s="109"/>
      <c r="D59" s="85" t="s">
        <v>82</v>
      </c>
      <c r="E59" s="85" t="s">
        <v>83</v>
      </c>
      <c r="F59" s="200">
        <v>3.2</v>
      </c>
      <c r="G59" s="201"/>
      <c r="H59" s="86">
        <v>0.958</v>
      </c>
    </row>
    <row r="60" spans="1:8" ht="10.5" customHeight="1">
      <c r="A60" s="107" t="s">
        <v>73</v>
      </c>
      <c r="B60" s="108"/>
      <c r="C60" s="109"/>
      <c r="D60" s="85" t="s">
        <v>84</v>
      </c>
      <c r="E60" s="85" t="s">
        <v>75</v>
      </c>
      <c r="F60" s="200">
        <v>2</v>
      </c>
      <c r="G60" s="201"/>
      <c r="H60" s="86">
        <v>0.435</v>
      </c>
    </row>
    <row r="61" spans="1:8" ht="10.5" customHeight="1">
      <c r="A61" s="107" t="s">
        <v>85</v>
      </c>
      <c r="B61" s="108"/>
      <c r="C61" s="109"/>
      <c r="D61" s="85" t="s">
        <v>86</v>
      </c>
      <c r="E61" s="85" t="s">
        <v>77</v>
      </c>
      <c r="F61" s="200">
        <v>5</v>
      </c>
      <c r="G61" s="201"/>
      <c r="H61" s="86">
        <v>2.086</v>
      </c>
    </row>
    <row r="62" spans="1:8" ht="10.5" customHeight="1">
      <c r="A62" s="107" t="s">
        <v>87</v>
      </c>
      <c r="B62" s="108"/>
      <c r="C62" s="109"/>
      <c r="D62" s="85" t="s">
        <v>88</v>
      </c>
      <c r="E62" s="85" t="s">
        <v>79</v>
      </c>
      <c r="F62" s="200">
        <v>6</v>
      </c>
      <c r="G62" s="201"/>
      <c r="H62" s="86">
        <v>23.033</v>
      </c>
    </row>
    <row r="63" spans="1:8" ht="10.5" customHeight="1">
      <c r="A63" s="107" t="s">
        <v>73</v>
      </c>
      <c r="B63" s="108"/>
      <c r="C63" s="109"/>
      <c r="D63" s="85" t="s">
        <v>88</v>
      </c>
      <c r="E63" s="85" t="s">
        <v>75</v>
      </c>
      <c r="F63" s="200">
        <v>2</v>
      </c>
      <c r="G63" s="201"/>
      <c r="H63" s="86">
        <v>1.363</v>
      </c>
    </row>
    <row r="64" spans="1:8" ht="10.5" customHeight="1">
      <c r="A64" s="107" t="s">
        <v>89</v>
      </c>
      <c r="B64" s="108"/>
      <c r="C64" s="109"/>
      <c r="D64" s="85" t="s">
        <v>88</v>
      </c>
      <c r="E64" s="85" t="s">
        <v>79</v>
      </c>
      <c r="F64" s="200">
        <v>1</v>
      </c>
      <c r="G64" s="201"/>
      <c r="H64" s="86">
        <v>0.197</v>
      </c>
    </row>
    <row r="65" spans="1:8" ht="10.5" customHeight="1">
      <c r="A65" s="107" t="s">
        <v>90</v>
      </c>
      <c r="B65" s="108"/>
      <c r="C65" s="109"/>
      <c r="D65" s="85" t="s">
        <v>91</v>
      </c>
      <c r="E65" s="85" t="s">
        <v>79</v>
      </c>
      <c r="F65" s="200">
        <v>224</v>
      </c>
      <c r="G65" s="201"/>
      <c r="H65" s="86">
        <v>190.129</v>
      </c>
    </row>
    <row r="66" spans="1:8" ht="10.5" customHeight="1">
      <c r="A66" s="107" t="s">
        <v>92</v>
      </c>
      <c r="B66" s="108"/>
      <c r="C66" s="109"/>
      <c r="D66" s="85" t="s">
        <v>91</v>
      </c>
      <c r="E66" s="85" t="s">
        <v>77</v>
      </c>
      <c r="F66" s="200">
        <v>14</v>
      </c>
      <c r="G66" s="201"/>
      <c r="H66" s="86">
        <v>9.272</v>
      </c>
    </row>
    <row r="67" spans="1:8" ht="10.5" customHeight="1">
      <c r="A67" s="107" t="s">
        <v>89</v>
      </c>
      <c r="B67" s="108"/>
      <c r="C67" s="109"/>
      <c r="D67" s="85" t="s">
        <v>91</v>
      </c>
      <c r="E67" s="85" t="s">
        <v>79</v>
      </c>
      <c r="F67" s="200">
        <v>1</v>
      </c>
      <c r="G67" s="201"/>
      <c r="H67" s="86">
        <v>0.307</v>
      </c>
    </row>
    <row r="68" spans="1:8" ht="10.5" customHeight="1">
      <c r="A68" s="107" t="s">
        <v>93</v>
      </c>
      <c r="B68" s="108"/>
      <c r="C68" s="109"/>
      <c r="D68" s="85" t="s">
        <v>94</v>
      </c>
      <c r="E68" s="85" t="s">
        <v>75</v>
      </c>
      <c r="F68" s="200">
        <v>5</v>
      </c>
      <c r="G68" s="201"/>
      <c r="H68" s="86">
        <v>0.872</v>
      </c>
    </row>
    <row r="69" spans="1:8" ht="10.5" customHeight="1">
      <c r="A69" s="107" t="s">
        <v>95</v>
      </c>
      <c r="B69" s="108"/>
      <c r="C69" s="109"/>
      <c r="D69" s="85" t="s">
        <v>94</v>
      </c>
      <c r="E69" s="85" t="s">
        <v>77</v>
      </c>
      <c r="F69" s="200">
        <v>26</v>
      </c>
      <c r="G69" s="201"/>
      <c r="H69" s="86">
        <v>1.648</v>
      </c>
    </row>
    <row r="70" spans="1:8" ht="10.5" customHeight="1">
      <c r="A70" s="107" t="s">
        <v>96</v>
      </c>
      <c r="B70" s="108"/>
      <c r="C70" s="109"/>
      <c r="D70" s="85" t="s">
        <v>97</v>
      </c>
      <c r="E70" s="85" t="s">
        <v>77</v>
      </c>
      <c r="F70" s="200">
        <v>12.5</v>
      </c>
      <c r="G70" s="201"/>
      <c r="H70" s="86">
        <v>8.699</v>
      </c>
    </row>
    <row r="71" spans="1:8" ht="10.5" customHeight="1">
      <c r="A71" s="107" t="s">
        <v>98</v>
      </c>
      <c r="B71" s="108"/>
      <c r="C71" s="109"/>
      <c r="D71" s="85" t="s">
        <v>97</v>
      </c>
      <c r="E71" s="85" t="s">
        <v>77</v>
      </c>
      <c r="F71" s="200">
        <v>0.5</v>
      </c>
      <c r="G71" s="201"/>
      <c r="H71" s="86">
        <v>0.309</v>
      </c>
    </row>
    <row r="72" spans="1:8" ht="10.5" customHeight="1">
      <c r="A72" s="107" t="s">
        <v>87</v>
      </c>
      <c r="B72" s="108"/>
      <c r="C72" s="109"/>
      <c r="D72" s="85" t="s">
        <v>99</v>
      </c>
      <c r="E72" s="85" t="s">
        <v>79</v>
      </c>
      <c r="F72" s="200">
        <v>36</v>
      </c>
      <c r="G72" s="201"/>
      <c r="H72" s="86">
        <v>82.955</v>
      </c>
    </row>
    <row r="73" spans="1:8" ht="10.5" customHeight="1">
      <c r="A73" s="107" t="s">
        <v>100</v>
      </c>
      <c r="B73" s="108"/>
      <c r="C73" s="109"/>
      <c r="D73" s="85" t="s">
        <v>99</v>
      </c>
      <c r="E73" s="85" t="s">
        <v>101</v>
      </c>
      <c r="F73" s="200">
        <v>10</v>
      </c>
      <c r="G73" s="201"/>
      <c r="H73" s="86">
        <v>0.563</v>
      </c>
    </row>
    <row r="74" spans="1:8" ht="10.5" customHeight="1">
      <c r="A74" s="107" t="s">
        <v>73</v>
      </c>
      <c r="B74" s="108"/>
      <c r="C74" s="109"/>
      <c r="D74" s="85" t="s">
        <v>102</v>
      </c>
      <c r="E74" s="85" t="s">
        <v>75</v>
      </c>
      <c r="F74" s="200">
        <v>4</v>
      </c>
      <c r="G74" s="201"/>
      <c r="H74" s="86">
        <v>1.534</v>
      </c>
    </row>
    <row r="75" spans="1:8" ht="10.5" customHeight="1">
      <c r="A75" s="107" t="s">
        <v>103</v>
      </c>
      <c r="B75" s="108"/>
      <c r="C75" s="109"/>
      <c r="D75" s="85" t="s">
        <v>102</v>
      </c>
      <c r="E75" s="85" t="s">
        <v>83</v>
      </c>
      <c r="F75" s="200">
        <v>30.2</v>
      </c>
      <c r="G75" s="201"/>
      <c r="H75" s="86">
        <v>4.164</v>
      </c>
    </row>
    <row r="76" spans="1:8" ht="10.5" customHeight="1">
      <c r="A76" s="107" t="s">
        <v>89</v>
      </c>
      <c r="B76" s="108"/>
      <c r="C76" s="109"/>
      <c r="D76" s="85" t="s">
        <v>102</v>
      </c>
      <c r="E76" s="85" t="s">
        <v>79</v>
      </c>
      <c r="F76" s="200">
        <v>1</v>
      </c>
      <c r="G76" s="201"/>
      <c r="H76" s="86">
        <v>0.113</v>
      </c>
    </row>
    <row r="77" spans="1:8" ht="9.75" customHeight="1">
      <c r="A77" s="147" t="s">
        <v>57</v>
      </c>
      <c r="B77" s="148"/>
      <c r="C77" s="149"/>
      <c r="D77" s="87"/>
      <c r="E77" s="87"/>
      <c r="F77" s="125"/>
      <c r="G77" s="126"/>
      <c r="H77" s="88">
        <f>SUM(H55:H76)</f>
        <v>332.61799999999994</v>
      </c>
    </row>
    <row r="78" spans="1:8" ht="37.5" customHeight="1" thickBot="1">
      <c r="A78" s="172" t="s">
        <v>71</v>
      </c>
      <c r="B78" s="172"/>
      <c r="C78" s="172"/>
      <c r="D78" s="172"/>
      <c r="E78" s="172"/>
      <c r="F78" s="172"/>
      <c r="G78" s="172"/>
      <c r="H78" s="172"/>
    </row>
    <row r="79" spans="1:8" ht="27.75" customHeight="1" thickBot="1">
      <c r="A79" s="115" t="s">
        <v>46</v>
      </c>
      <c r="B79" s="116"/>
      <c r="C79" s="129"/>
      <c r="D79" s="82" t="s">
        <v>45</v>
      </c>
      <c r="E79" s="83" t="s">
        <v>53</v>
      </c>
      <c r="F79" s="191" t="s">
        <v>44</v>
      </c>
      <c r="G79" s="129"/>
      <c r="H79" s="84" t="s">
        <v>54</v>
      </c>
    </row>
    <row r="80" spans="1:8" ht="10.5" customHeight="1">
      <c r="A80" s="107" t="s">
        <v>104</v>
      </c>
      <c r="B80" s="108"/>
      <c r="C80" s="109"/>
      <c r="D80" s="85" t="s">
        <v>86</v>
      </c>
      <c r="E80" s="85" t="s">
        <v>83</v>
      </c>
      <c r="F80" s="111">
        <v>200</v>
      </c>
      <c r="G80" s="110"/>
      <c r="H80" s="86">
        <v>122.006</v>
      </c>
    </row>
    <row r="81" spans="1:8" ht="9.75" customHeight="1">
      <c r="A81" s="147" t="s">
        <v>57</v>
      </c>
      <c r="B81" s="148"/>
      <c r="C81" s="149"/>
      <c r="D81" s="87"/>
      <c r="E81" s="87"/>
      <c r="F81" s="125"/>
      <c r="G81" s="126"/>
      <c r="H81" s="88">
        <f>SUM(H80:H80)</f>
        <v>122.006</v>
      </c>
    </row>
  </sheetData>
  <mergeCells count="67">
    <mergeCell ref="F22:G22"/>
    <mergeCell ref="A43:C43"/>
    <mergeCell ref="F79:G79"/>
    <mergeCell ref="F16:G16"/>
    <mergeCell ref="D36:E36"/>
    <mergeCell ref="F54:G54"/>
    <mergeCell ref="F18:G18"/>
    <mergeCell ref="F19:G19"/>
    <mergeCell ref="F20:G20"/>
    <mergeCell ref="F23:G23"/>
    <mergeCell ref="F21:G21"/>
    <mergeCell ref="A77:C77"/>
    <mergeCell ref="A78:H7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1:C81"/>
    <mergeCell ref="D41:E41"/>
    <mergeCell ref="D43:E43"/>
    <mergeCell ref="D42:E42"/>
    <mergeCell ref="D44:E44"/>
    <mergeCell ref="A44:C44"/>
    <mergeCell ref="A45:C45"/>
    <mergeCell ref="D45:E45"/>
    <mergeCell ref="A79:C7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1:G81"/>
    <mergeCell ref="F30:G30"/>
    <mergeCell ref="F77:G7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2013-03-06T12:02:06Z</dcterms:modified>
  <cp:category/>
  <cp:version/>
  <cp:contentType/>
  <cp:contentStatus/>
</cp:coreProperties>
</file>