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<sst xmlns="http://schemas.openxmlformats.org/spreadsheetml/2006/main" count="124" uniqueCount="98">
  <si>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</si>
  <si>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</si>
  <si>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</si>
  <si>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</si>
  <si>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</si>
  <si>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</si>
  <si>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</si>
  <si>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</si>
  <si>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</si>
  <si>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</si>
  <si>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</si>
  <si>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</si>
  <si>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</si>
  <si>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</si>
  <si>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</si>
  <si>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</si>
  <si>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</si>
  <si>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</si>
  <si>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</si>
  <si>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</si>
  <si>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</si>
  <si>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</si>
  <si>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</si>
  <si>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</si>
  <si>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</si>
  <si>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</si>
  <si>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</si>
  <si>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</si>
  <si>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</si>
  <si>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</si>
  <si>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</si>
  <si>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</si>
  <si>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</si>
  <si>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</si>
  <si>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</si>
  <si>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</si>
  <si>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</si>
  <si>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</si>
  <si>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</si>
  <si>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</si>
  <si>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</si>
  <si>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</si>
  <si>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</si>
  <si>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</si>
  <si>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</si>
  <si>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</si>
  <si>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</si>
  <si>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</si>
  <si>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</si>
  <si>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</si>
  <si>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</si>
  <si>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</si>
  <si>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</si>
  <si>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</si>
  <si>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</si>
  <si>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</si>
  <si>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</si>
  <si>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</si>
  <si>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</si>
  <si>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</si>
  <si>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</si>
  <si>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</si>
  <si>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</si>
  <si>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</si>
  <si>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</si>
  <si>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</si>
  <si>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</si>
  <si>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</si>
  <si>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</si>
  <si>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</si>
  <si>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</si>
  <si>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</si>
  <si>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К.МАРКСА д 21 корп а  </t>
  </si>
  <si>
    <t xml:space="preserve">Замена вентилей                                   </t>
  </si>
  <si>
    <t>Июль</t>
  </si>
  <si>
    <t xml:space="preserve">шт.       </t>
  </si>
  <si>
    <t xml:space="preserve">Ремонт фасада                                     </t>
  </si>
  <si>
    <t>Май</t>
  </si>
  <si>
    <t xml:space="preserve">м         </t>
  </si>
  <si>
    <t xml:space="preserve">Ремонт асбоцементной кровли                       </t>
  </si>
  <si>
    <t>Ноябрь</t>
  </si>
  <si>
    <t xml:space="preserve">м2        </t>
  </si>
  <si>
    <t xml:space="preserve">Ремонт канализации                                </t>
  </si>
  <si>
    <t>Июнь</t>
  </si>
  <si>
    <t xml:space="preserve">Замена светильников                               </t>
  </si>
  <si>
    <t xml:space="preserve">шт        </t>
  </si>
  <si>
    <t xml:space="preserve">Изоляция трубопровода                             </t>
  </si>
  <si>
    <t>Январь</t>
  </si>
  <si>
    <t xml:space="preserve">Ремонт козырьков                                  </t>
  </si>
  <si>
    <t>Апрель</t>
  </si>
  <si>
    <t xml:space="preserve">Ремонт дверей                                     </t>
  </si>
  <si>
    <t>Февраль</t>
  </si>
  <si>
    <t xml:space="preserve">Ремонт полов                                      </t>
  </si>
  <si>
    <t xml:space="preserve">Ремонт ЦО                                         </t>
  </si>
  <si>
    <t>Декабрь</t>
  </si>
  <si>
    <t>Сентябрь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</si>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</sst>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1586.3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238.5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255.785</v>
      </c>
      <c r="D15" s="40">
        <f>D16+D22</f>
        <v>243.098</v>
      </c>
      <c r="E15" s="40">
        <f>E16+E22</f>
        <v>257.20685656779665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221.351</v>
      </c>
      <c r="D16" s="65">
        <v>209.586</v>
      </c>
      <c r="E16" s="23">
        <f>C16*0.1525+E19+E21</f>
        <v>251.95567156779663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176.963</v>
      </c>
      <c r="D18" s="77"/>
      <c r="E18" s="75">
        <f>C18</f>
        <v>176.963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149.96864406779662</v>
      </c>
      <c r="D19" s="23"/>
      <c r="E19" s="23">
        <f>C19</f>
        <v>149.96864406779662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44.388</v>
      </c>
      <c r="D20" s="28"/>
      <c r="E20" s="113">
        <f>E16-E18</f>
        <v>74.99267156779663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-112.163</v>
      </c>
      <c r="C21" s="26">
        <f>C20/1.18</f>
        <v>37.616949152542375</v>
      </c>
      <c r="D21" s="26"/>
      <c r="E21" s="68">
        <v>68.231</v>
      </c>
      <c r="F21" s="170"/>
      <c r="G21" s="171"/>
      <c r="H21" s="26">
        <f>B21+C21-E21</f>
        <v>-142.77705084745762</v>
      </c>
      <c r="I21" s="3"/>
    </row>
    <row r="22" spans="1:9" ht="15" customHeight="1">
      <c r="A22" s="29" t="s">
        <v>4</v>
      </c>
      <c r="B22" s="81"/>
      <c r="C22" s="64">
        <v>34.434</v>
      </c>
      <c r="D22" s="66">
        <v>33.512</v>
      </c>
      <c r="E22" s="32">
        <f>C22*0.1525+E23</f>
        <v>5.2511849999999995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57.172</v>
      </c>
      <c r="C23" s="63">
        <f>C22/1.18</f>
        <v>29.181355932203388</v>
      </c>
      <c r="D23" s="26"/>
      <c r="E23" s="68">
        <v>0</v>
      </c>
      <c r="F23" s="170"/>
      <c r="G23" s="171"/>
      <c r="H23" s="26">
        <f>B23+C23-E23</f>
        <v>86.35335593220339</v>
      </c>
      <c r="I23" s="3"/>
    </row>
    <row r="24" spans="1:9" ht="19.5" customHeight="1">
      <c r="A24" s="25" t="s">
        <v>5</v>
      </c>
      <c r="B24" s="42"/>
      <c r="C24" s="43">
        <f>SUM(C26:C29)</f>
        <v>547.595</v>
      </c>
      <c r="D24" s="43">
        <f>SUM(D26:D29)</f>
        <v>514.8530000000001</v>
      </c>
      <c r="E24" s="43">
        <f>SUM(E26:E29)</f>
        <v>547.595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54.219</v>
      </c>
      <c r="D26" s="67">
        <v>49.962</v>
      </c>
      <c r="E26" s="13">
        <f>C26</f>
        <v>54.219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66.656</v>
      </c>
      <c r="D27" s="67">
        <v>61.394</v>
      </c>
      <c r="E27" s="13">
        <f>C27</f>
        <v>66.656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426.72</v>
      </c>
      <c r="D28" s="92">
        <v>403.497</v>
      </c>
      <c r="E28" s="77">
        <f>C28</f>
        <v>426.72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-54.991</v>
      </c>
      <c r="C30" s="100">
        <f>C24+C15</f>
        <v>803.38</v>
      </c>
      <c r="D30" s="98">
        <f>D24+D15</f>
        <v>757.951</v>
      </c>
      <c r="E30" s="98">
        <f>E24+E15</f>
        <v>804.8018565677967</v>
      </c>
      <c r="F30" s="127">
        <v>108.321</v>
      </c>
      <c r="G30" s="128"/>
      <c r="H30" s="99">
        <f>H21+H23</f>
        <v>-56.42369491525423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11.069999999999999</v>
      </c>
      <c r="G34" s="60">
        <v>12.18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1.19</v>
      </c>
      <c r="G42" s="70">
        <v>1.31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3.44</v>
      </c>
      <c r="G43" s="70">
        <v>3.99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9.149999999999999</v>
      </c>
      <c r="G45" s="90">
        <f>SUM(G35:G44)</f>
        <v>9.425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1.92</v>
      </c>
      <c r="G46" s="72">
        <v>2.76</v>
      </c>
      <c r="H46" s="79">
        <f>E20</f>
        <v>74.99267156779663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5.2511849999999995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5.2511849999999995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0.195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85.6</v>
      </c>
      <c r="G56" s="201"/>
      <c r="H56" s="86">
        <v>6.411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31.25</v>
      </c>
      <c r="G57" s="201"/>
      <c r="H57" s="86">
        <v>23.773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78</v>
      </c>
      <c r="F58" s="200">
        <v>5</v>
      </c>
      <c r="G58" s="201"/>
      <c r="H58" s="86">
        <v>0.889</v>
      </c>
    </row>
    <row r="59" spans="1:8" ht="10.5" customHeight="1">
      <c r="A59" s="107" t="s">
        <v>84</v>
      </c>
      <c r="B59" s="108"/>
      <c r="C59" s="109"/>
      <c r="D59" s="85" t="s">
        <v>77</v>
      </c>
      <c r="E59" s="85" t="s">
        <v>85</v>
      </c>
      <c r="F59" s="200">
        <v>1</v>
      </c>
      <c r="G59" s="201"/>
      <c r="H59" s="86">
        <v>0.114</v>
      </c>
    </row>
    <row r="60" spans="1:8" ht="10.5" customHeight="1">
      <c r="A60" s="107" t="s">
        <v>86</v>
      </c>
      <c r="B60" s="108"/>
      <c r="C60" s="109"/>
      <c r="D60" s="85" t="s">
        <v>87</v>
      </c>
      <c r="E60" s="85" t="s">
        <v>81</v>
      </c>
      <c r="F60" s="200">
        <v>18</v>
      </c>
      <c r="G60" s="201"/>
      <c r="H60" s="86">
        <v>7.139</v>
      </c>
    </row>
    <row r="61" spans="1:8" ht="10.5" customHeight="1">
      <c r="A61" s="107" t="s">
        <v>88</v>
      </c>
      <c r="B61" s="108"/>
      <c r="C61" s="109"/>
      <c r="D61" s="85" t="s">
        <v>89</v>
      </c>
      <c r="E61" s="85" t="s">
        <v>81</v>
      </c>
      <c r="F61" s="200">
        <v>3.13</v>
      </c>
      <c r="G61" s="201"/>
      <c r="H61" s="86">
        <v>3.896</v>
      </c>
    </row>
    <row r="62" spans="1:8" ht="10.5" customHeight="1">
      <c r="A62" s="107" t="s">
        <v>90</v>
      </c>
      <c r="B62" s="108"/>
      <c r="C62" s="109"/>
      <c r="D62" s="85" t="s">
        <v>80</v>
      </c>
      <c r="E62" s="85" t="s">
        <v>85</v>
      </c>
      <c r="F62" s="200">
        <v>2</v>
      </c>
      <c r="G62" s="201"/>
      <c r="H62" s="86">
        <v>0.556</v>
      </c>
    </row>
    <row r="63" spans="1:8" ht="10.5" customHeight="1">
      <c r="A63" s="107" t="s">
        <v>90</v>
      </c>
      <c r="B63" s="108"/>
      <c r="C63" s="109"/>
      <c r="D63" s="85" t="s">
        <v>91</v>
      </c>
      <c r="E63" s="85" t="s">
        <v>85</v>
      </c>
      <c r="F63" s="200">
        <v>2</v>
      </c>
      <c r="G63" s="201"/>
      <c r="H63" s="86">
        <v>8.505</v>
      </c>
    </row>
    <row r="64" spans="1:8" ht="10.5" customHeight="1">
      <c r="A64" s="107" t="s">
        <v>90</v>
      </c>
      <c r="B64" s="108"/>
      <c r="C64" s="109"/>
      <c r="D64" s="85" t="s">
        <v>87</v>
      </c>
      <c r="E64" s="85" t="s">
        <v>85</v>
      </c>
      <c r="F64" s="200">
        <v>2</v>
      </c>
      <c r="G64" s="201"/>
      <c r="H64" s="86">
        <v>10.033</v>
      </c>
    </row>
    <row r="65" spans="1:8" ht="10.5" customHeight="1">
      <c r="A65" s="107" t="s">
        <v>92</v>
      </c>
      <c r="B65" s="108"/>
      <c r="C65" s="109"/>
      <c r="D65" s="85" t="s">
        <v>74</v>
      </c>
      <c r="E65" s="85" t="s">
        <v>81</v>
      </c>
      <c r="F65" s="200">
        <v>1.26</v>
      </c>
      <c r="G65" s="201"/>
      <c r="H65" s="86">
        <v>1.164</v>
      </c>
    </row>
    <row r="66" spans="1:8" ht="10.5" customHeight="1">
      <c r="A66" s="107" t="s">
        <v>93</v>
      </c>
      <c r="B66" s="108"/>
      <c r="C66" s="109"/>
      <c r="D66" s="85" t="s">
        <v>94</v>
      </c>
      <c r="E66" s="85" t="s">
        <v>78</v>
      </c>
      <c r="F66" s="200">
        <v>3.5</v>
      </c>
      <c r="G66" s="201"/>
      <c r="H66" s="86">
        <v>1.212</v>
      </c>
    </row>
    <row r="67" spans="1:8" ht="10.5" customHeight="1">
      <c r="A67" s="107" t="s">
        <v>93</v>
      </c>
      <c r="B67" s="108"/>
      <c r="C67" s="109"/>
      <c r="D67" s="85" t="s">
        <v>95</v>
      </c>
      <c r="E67" s="85" t="s">
        <v>78</v>
      </c>
      <c r="F67" s="200">
        <v>0.5</v>
      </c>
      <c r="G67" s="201"/>
      <c r="H67" s="86">
        <v>0.344</v>
      </c>
    </row>
    <row r="68" spans="1:8" ht="10.5" customHeight="1">
      <c r="A68" s="107" t="s">
        <v>96</v>
      </c>
      <c r="B68" s="108"/>
      <c r="C68" s="109"/>
      <c r="D68" s="85" t="s">
        <v>87</v>
      </c>
      <c r="E68" s="85" t="s">
        <v>97</v>
      </c>
      <c r="F68" s="200">
        <v>4</v>
      </c>
      <c r="G68" s="201"/>
      <c r="H68" s="86">
        <v>4</v>
      </c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SUM(H55:H68)</f>
        <v>68.23100000000001</v>
      </c>
    </row>
    <row r="70" spans="1:8" ht="37.5" customHeight="1" thickBot="1">
      <c r="A70" s="172" t="s">
        <v>71</v>
      </c>
      <c r="B70" s="172"/>
      <c r="C70" s="172"/>
      <c r="D70" s="172"/>
      <c r="E70" s="172"/>
      <c r="F70" s="172"/>
      <c r="G70" s="172"/>
      <c r="H70" s="172"/>
    </row>
    <row r="71" spans="1:8" ht="27.75" customHeight="1" thickBot="1">
      <c r="A71" s="115" t="s">
        <v>46</v>
      </c>
      <c r="B71" s="116"/>
      <c r="C71" s="129"/>
      <c r="D71" s="82" t="s">
        <v>45</v>
      </c>
      <c r="E71" s="83" t="s">
        <v>53</v>
      </c>
      <c r="F71" s="191" t="s">
        <v>44</v>
      </c>
      <c r="G71" s="129"/>
      <c r="H71" s="84" t="s">
        <v>54</v>
      </c>
    </row>
    <row r="72" spans="1:8" ht="10.5" customHeight="1">
      <c r="A72" s="107"/>
      <c r="B72" s="108"/>
      <c r="C72" s="109"/>
      <c r="D72" s="85"/>
      <c r="E72" s="85"/>
      <c r="F72" s="111"/>
      <c r="G72" s="110"/>
      <c r="H72" s="86"/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SUM(H72:H72)</f>
        <v>0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2013-03-06T12:01:23Z</dcterms:modified>
  <cp:category/>
  <cp:version/>
  <cp:contentType/>
  <cp:contentStatus/>
</cp:coreProperties>
</file>