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<sst xmlns="http://schemas.openxmlformats.org/spreadsheetml/2006/main" count="100" uniqueCount="85">
  <si>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</si>
  <si>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</si>
  <si>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</si>
  <si>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</si>
  <si>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</si>
  <si>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</si>
  <si>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</si>
  <si>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</si>
  <si>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</si>
  <si>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</si>
  <si>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</si>
  <si>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</si>
  <si>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</si>
  <si>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</si>
  <si>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</si>
  <si>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</si>
  <si>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</si>
  <si>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</si>
  <si>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</si>
  <si>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</si>
  <si>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</si>
  <si>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</si>
  <si>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</si>
  <si>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</si>
  <si>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</si>
  <si>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</si>
  <si>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</si>
  <si>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</si>
  <si>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</si>
  <si>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</si>
  <si>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</si>
  <si>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</si>
  <si>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</si>
  <si>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</si>
  <si>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</si>
  <si>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</si>
  <si>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</si>
  <si>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</si>
  <si>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</si>
  <si>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</si>
  <si>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</si>
  <si>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</si>
  <si>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</si>
  <si>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</si>
  <si>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</si>
  <si>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</si>
  <si>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</si>
  <si>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</si>
  <si>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</si>
  <si>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</si>
  <si>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</si>
  <si>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</si>
  <si>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</si>
  <si>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</si>
  <si>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</si>
  <si>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</si>
  <si>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</si>
  <si>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</si>
  <si>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</si>
  <si>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</si>
  <si>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</si>
  <si>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</si>
  <si>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</si>
  <si>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</si>
  <si>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</si>
  <si>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</si>
  <si>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</si>
  <si>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</si>
  <si>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</si>
  <si>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</si>
  <si>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</si>
  <si>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</si>
  <si>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20 корп а  </t>
  </si>
  <si>
    <t xml:space="preserve">Ремонт электропроводки                            </t>
  </si>
  <si>
    <t>Декабрь</t>
  </si>
  <si>
    <t xml:space="preserve">м.        </t>
  </si>
  <si>
    <t xml:space="preserve">Ремонт ХВС                                        </t>
  </si>
  <si>
    <t>Апрель</t>
  </si>
  <si>
    <t xml:space="preserve">м         </t>
  </si>
  <si>
    <t>Январь</t>
  </si>
  <si>
    <t xml:space="preserve">Ремонт ЦО                                         </t>
  </si>
  <si>
    <t>Октябрь</t>
  </si>
  <si>
    <t>Ремонт отмосток</t>
  </si>
  <si>
    <t>Май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</si>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</sst>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1414.8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99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281.839</v>
      </c>
      <c r="D15" s="40">
        <f>D16+D22</f>
        <v>270.582</v>
      </c>
      <c r="E15" s="40">
        <f>E16+E22</f>
        <v>339.8071254661017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251.523</v>
      </c>
      <c r="D16" s="65">
        <v>241.899</v>
      </c>
      <c r="E16" s="23">
        <f>C16*0.1525+E19+E21</f>
        <v>265.6419354661017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169.437</v>
      </c>
      <c r="D18" s="77"/>
      <c r="E18" s="75">
        <f>C18</f>
        <v>169.437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143.5906779661017</v>
      </c>
      <c r="D19" s="23"/>
      <c r="E19" s="23">
        <f>C19</f>
        <v>143.5906779661017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82.086</v>
      </c>
      <c r="D20" s="28"/>
      <c r="E20" s="113">
        <f>E16-E18</f>
        <v>96.20493546610169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-28.353</v>
      </c>
      <c r="C21" s="26">
        <f>C20/1.18</f>
        <v>69.56440677966101</v>
      </c>
      <c r="D21" s="26"/>
      <c r="E21" s="68">
        <v>83.694</v>
      </c>
      <c r="F21" s="170"/>
      <c r="G21" s="171"/>
      <c r="H21" s="26">
        <f>B21+C21-E21</f>
        <v>-42.48259322033899</v>
      </c>
      <c r="I21" s="3"/>
    </row>
    <row r="22" spans="1:9" ht="15" customHeight="1">
      <c r="A22" s="29" t="s">
        <v>4</v>
      </c>
      <c r="B22" s="81"/>
      <c r="C22" s="64">
        <v>30.316</v>
      </c>
      <c r="D22" s="66">
        <v>28.683</v>
      </c>
      <c r="E22" s="32">
        <f>C22*0.1525+E23</f>
        <v>74.16519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37.505</v>
      </c>
      <c r="C23" s="63">
        <f>C22/1.18</f>
        <v>25.691525423728812</v>
      </c>
      <c r="D23" s="26"/>
      <c r="E23" s="68">
        <v>69.542</v>
      </c>
      <c r="F23" s="170"/>
      <c r="G23" s="171"/>
      <c r="H23" s="26">
        <f>B23+C23-E23</f>
        <v>-6.345474576271187</v>
      </c>
      <c r="I23" s="3"/>
    </row>
    <row r="24" spans="1:9" ht="19.5" customHeight="1">
      <c r="A24" s="25" t="s">
        <v>5</v>
      </c>
      <c r="B24" s="42"/>
      <c r="C24" s="43">
        <f>SUM(C26:C29)</f>
        <v>552.723</v>
      </c>
      <c r="D24" s="43">
        <f>SUM(D26:D29)</f>
        <v>538.033</v>
      </c>
      <c r="E24" s="43">
        <f>SUM(E26:E29)</f>
        <v>552.723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57.108</v>
      </c>
      <c r="D26" s="67">
        <v>58.208</v>
      </c>
      <c r="E26" s="13">
        <f>C26</f>
        <v>57.108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70.173</v>
      </c>
      <c r="D27" s="67">
        <v>71.564</v>
      </c>
      <c r="E27" s="13">
        <f>C27</f>
        <v>70.173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425.442</v>
      </c>
      <c r="D28" s="92">
        <v>408.261</v>
      </c>
      <c r="E28" s="77">
        <f>C28</f>
        <v>425.442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9.152000000000001</v>
      </c>
      <c r="C30" s="100">
        <f>C24+C15</f>
        <v>834.5619999999999</v>
      </c>
      <c r="D30" s="98">
        <f>D24+D15</f>
        <v>808.615</v>
      </c>
      <c r="E30" s="98">
        <f>E24+E15</f>
        <v>892.5301254661017</v>
      </c>
      <c r="F30" s="127">
        <v>106.834</v>
      </c>
      <c r="G30" s="128"/>
      <c r="H30" s="99">
        <f>H21+H23</f>
        <v>-48.82806779661018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96.20493546610169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74.16519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74.16519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6</v>
      </c>
      <c r="G55" s="110"/>
      <c r="H55" s="86">
        <v>0.308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2.5</v>
      </c>
      <c r="G56" s="201"/>
      <c r="H56" s="86">
        <v>0.984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200">
        <v>11</v>
      </c>
      <c r="G57" s="201"/>
      <c r="H57" s="86">
        <v>20.188</v>
      </c>
    </row>
    <row r="58" spans="1:8" ht="10.5" customHeight="1">
      <c r="A58" s="107" t="s">
        <v>76</v>
      </c>
      <c r="B58" s="108"/>
      <c r="C58" s="109"/>
      <c r="D58" s="85" t="s">
        <v>79</v>
      </c>
      <c r="E58" s="85" t="s">
        <v>78</v>
      </c>
      <c r="F58" s="200">
        <v>24</v>
      </c>
      <c r="G58" s="201"/>
      <c r="H58" s="86">
        <v>40.847</v>
      </c>
    </row>
    <row r="59" spans="1:8" ht="10.5" customHeight="1">
      <c r="A59" s="107" t="s">
        <v>80</v>
      </c>
      <c r="B59" s="108"/>
      <c r="C59" s="109"/>
      <c r="D59" s="85" t="s">
        <v>81</v>
      </c>
      <c r="E59" s="85" t="s">
        <v>78</v>
      </c>
      <c r="F59" s="200">
        <v>36.5</v>
      </c>
      <c r="G59" s="201"/>
      <c r="H59" s="86">
        <v>21.367</v>
      </c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SUM(H55:H59)</f>
        <v>83.694</v>
      </c>
    </row>
    <row r="61" spans="1:8" ht="37.5" customHeight="1" thickBot="1">
      <c r="A61" s="172" t="s">
        <v>71</v>
      </c>
      <c r="B61" s="172"/>
      <c r="C61" s="172"/>
      <c r="D61" s="172"/>
      <c r="E61" s="172"/>
      <c r="F61" s="172"/>
      <c r="G61" s="172"/>
      <c r="H61" s="172"/>
    </row>
    <row r="62" spans="1:8" ht="27.75" customHeight="1" thickBot="1">
      <c r="A62" s="115" t="s">
        <v>46</v>
      </c>
      <c r="B62" s="116"/>
      <c r="C62" s="129"/>
      <c r="D62" s="82" t="s">
        <v>45</v>
      </c>
      <c r="E62" s="83" t="s">
        <v>53</v>
      </c>
      <c r="F62" s="191" t="s">
        <v>44</v>
      </c>
      <c r="G62" s="129"/>
      <c r="H62" s="84" t="s">
        <v>54</v>
      </c>
    </row>
    <row r="63" spans="1:8" ht="10.5" customHeight="1">
      <c r="A63" s="107" t="s">
        <v>82</v>
      </c>
      <c r="B63" s="108"/>
      <c r="C63" s="109"/>
      <c r="D63" s="85" t="s">
        <v>83</v>
      </c>
      <c r="E63" s="85" t="s">
        <v>84</v>
      </c>
      <c r="F63" s="111">
        <v>114</v>
      </c>
      <c r="G63" s="110"/>
      <c r="H63" s="86">
        <v>69.542</v>
      </c>
    </row>
    <row r="64" spans="1:8" ht="9.75" customHeight="1">
      <c r="A64" s="147" t="s">
        <v>57</v>
      </c>
      <c r="B64" s="148"/>
      <c r="C64" s="149"/>
      <c r="D64" s="87"/>
      <c r="E64" s="87"/>
      <c r="F64" s="125"/>
      <c r="G64" s="126"/>
      <c r="H64" s="88">
        <f>SUM(H63:H63)</f>
        <v>69.542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2013-03-06T12:00:58Z</dcterms:modified>
  <cp:category/>
  <cp:version/>
  <cp:contentType/>
  <cp:contentStatus/>
</cp:coreProperties>
</file>