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<sst xmlns="http://schemas.openxmlformats.org/spreadsheetml/2006/main" count="106" uniqueCount="89">
  <si>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</si>
  <si>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</si>
  <si>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</si>
  <si>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</si>
  <si>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</si>
  <si>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</si>
  <si>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</si>
  <si>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</si>
  <si>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</si>
  <si>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</si>
  <si>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</si>
  <si>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</si>
  <si>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</si>
  <si>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</si>
  <si>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</si>
  <si>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</si>
  <si>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</si>
  <si>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</si>
  <si>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</si>
  <si>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</si>
  <si>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</si>
  <si>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</si>
  <si>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</si>
  <si>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</si>
  <si>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</si>
  <si>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</si>
  <si>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</si>
  <si>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</si>
  <si>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</si>
  <si>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</si>
  <si>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</si>
  <si>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</si>
  <si>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</si>
  <si>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</si>
  <si>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</si>
  <si>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</si>
  <si>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</si>
  <si>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</si>
  <si>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</si>
  <si>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</si>
  <si>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</si>
  <si>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</si>
  <si>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</si>
  <si>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</si>
  <si>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</si>
  <si>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</si>
  <si>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</si>
  <si>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</si>
  <si>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</si>
  <si>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</si>
  <si>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</si>
  <si>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</si>
  <si>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</si>
  <si>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</si>
  <si>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</si>
  <si>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</si>
  <si>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</si>
  <si>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</si>
  <si>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</si>
  <si>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</si>
  <si>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</si>
  <si>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</si>
  <si>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</si>
  <si>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</si>
  <si>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</si>
  <si>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</si>
  <si>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</si>
  <si>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</si>
  <si>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</si>
  <si>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</si>
  <si>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</si>
  <si>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</si>
  <si>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БЕРЕЗИНА д 22 корп 1  </t>
  </si>
  <si>
    <t xml:space="preserve">Ремонт мягкой кровли                              </t>
  </si>
  <si>
    <t>Октябрь</t>
  </si>
  <si>
    <t xml:space="preserve">м2        </t>
  </si>
  <si>
    <t>Сентябрь</t>
  </si>
  <si>
    <t>Март</t>
  </si>
  <si>
    <t xml:space="preserve">Замена поручня                                    </t>
  </si>
  <si>
    <t>Январь</t>
  </si>
  <si>
    <t xml:space="preserve">м         </t>
  </si>
  <si>
    <t xml:space="preserve">Ремонт канализации                                </t>
  </si>
  <si>
    <t>Ноябрь</t>
  </si>
  <si>
    <t xml:space="preserve">Замена светильников                               </t>
  </si>
  <si>
    <t>Декабрь</t>
  </si>
  <si>
    <t xml:space="preserve">шт        </t>
  </si>
  <si>
    <t xml:space="preserve">Ремонт дверей                                     </t>
  </si>
  <si>
    <t xml:space="preserve">Ремонт щитов                                      </t>
  </si>
  <si>
    <t>Май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</si>
</sst>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1285.8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196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251.724</v>
      </c>
      <c r="D15" s="40">
        <f>D16+D22</f>
        <v>242.92200000000003</v>
      </c>
      <c r="E15" s="40">
        <f>E16+E22</f>
        <v>334.57452016949156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228.59</v>
      </c>
      <c r="D16" s="65">
        <v>221.044</v>
      </c>
      <c r="E16" s="23">
        <f>C16*0.1525+E19+E21</f>
        <v>331.04658516949155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153.986</v>
      </c>
      <c r="D18" s="77"/>
      <c r="E18" s="75">
        <f>C18</f>
        <v>153.986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130.49661016949153</v>
      </c>
      <c r="D19" s="23"/>
      <c r="E19" s="23">
        <f>C19</f>
        <v>130.49661016949153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74.604</v>
      </c>
      <c r="D20" s="28"/>
      <c r="E20" s="113">
        <f>E16-E18</f>
        <v>177.06058516949156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-81.917</v>
      </c>
      <c r="C21" s="26">
        <f>C20/1.18</f>
        <v>63.223728813559326</v>
      </c>
      <c r="D21" s="26"/>
      <c r="E21" s="68">
        <v>165.69</v>
      </c>
      <c r="F21" s="170"/>
      <c r="G21" s="171"/>
      <c r="H21" s="26">
        <f>B21+C21-E21</f>
        <v>-184.38327118644068</v>
      </c>
      <c r="I21" s="3"/>
    </row>
    <row r="22" spans="1:9" ht="15" customHeight="1">
      <c r="A22" s="29" t="s">
        <v>4</v>
      </c>
      <c r="B22" s="81"/>
      <c r="C22" s="64">
        <v>23.134</v>
      </c>
      <c r="D22" s="66">
        <v>21.878</v>
      </c>
      <c r="E22" s="32">
        <f>C22*0.1525+E23</f>
        <v>3.527935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48</v>
      </c>
      <c r="C23" s="63">
        <f>C22/1.18</f>
        <v>19.605084745762714</v>
      </c>
      <c r="D23" s="26"/>
      <c r="E23" s="68">
        <v>0</v>
      </c>
      <c r="F23" s="170"/>
      <c r="G23" s="171"/>
      <c r="H23" s="26">
        <f>B23+C23-E23</f>
        <v>67.60508474576271</v>
      </c>
      <c r="I23" s="3"/>
    </row>
    <row r="24" spans="1:9" ht="19.5" customHeight="1">
      <c r="A24" s="25" t="s">
        <v>5</v>
      </c>
      <c r="B24" s="42"/>
      <c r="C24" s="43">
        <f>SUM(C26:C29)</f>
        <v>541.738</v>
      </c>
      <c r="D24" s="43">
        <f>SUM(D26:D29)</f>
        <v>516.9680000000001</v>
      </c>
      <c r="E24" s="43">
        <f>SUM(E26:E29)</f>
        <v>541.738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69.584</v>
      </c>
      <c r="D26" s="67">
        <v>64.484</v>
      </c>
      <c r="E26" s="13">
        <f>C26</f>
        <v>69.584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85.504</v>
      </c>
      <c r="D27" s="67">
        <v>79.232</v>
      </c>
      <c r="E27" s="13">
        <f>C27</f>
        <v>85.504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386.65</v>
      </c>
      <c r="D28" s="92">
        <v>373.252</v>
      </c>
      <c r="E28" s="77">
        <f>C28</f>
        <v>386.65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-33.917</v>
      </c>
      <c r="C30" s="100">
        <f>C24+C15</f>
        <v>793.462</v>
      </c>
      <c r="D30" s="98">
        <f>D24+D15</f>
        <v>759.8900000000001</v>
      </c>
      <c r="E30" s="98">
        <f>E24+E15</f>
        <v>876.3125201694916</v>
      </c>
      <c r="F30" s="127">
        <v>58.598</v>
      </c>
      <c r="G30" s="128"/>
      <c r="H30" s="99">
        <f>H21+H23</f>
        <v>-116.77818644067797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177.06058516949156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3.527935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3.527935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287</v>
      </c>
      <c r="G55" s="110"/>
      <c r="H55" s="86">
        <v>84.785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347.9</v>
      </c>
      <c r="G56" s="201"/>
      <c r="H56" s="86">
        <v>67.305</v>
      </c>
    </row>
    <row r="57" spans="1:8" ht="10.5" customHeight="1">
      <c r="A57" s="107" t="s">
        <v>73</v>
      </c>
      <c r="B57" s="108"/>
      <c r="C57" s="109"/>
      <c r="D57" s="85" t="s">
        <v>77</v>
      </c>
      <c r="E57" s="85" t="s">
        <v>75</v>
      </c>
      <c r="F57" s="200">
        <v>4.2</v>
      </c>
      <c r="G57" s="201"/>
      <c r="H57" s="86">
        <v>1.031</v>
      </c>
    </row>
    <row r="58" spans="1:8" ht="10.5" customHeight="1">
      <c r="A58" s="107" t="s">
        <v>78</v>
      </c>
      <c r="B58" s="108"/>
      <c r="C58" s="109"/>
      <c r="D58" s="85" t="s">
        <v>79</v>
      </c>
      <c r="E58" s="85" t="s">
        <v>80</v>
      </c>
      <c r="F58" s="200">
        <v>22.8</v>
      </c>
      <c r="G58" s="201"/>
      <c r="H58" s="86">
        <v>3.582</v>
      </c>
    </row>
    <row r="59" spans="1:8" ht="10.5" customHeight="1">
      <c r="A59" s="107" t="s">
        <v>81</v>
      </c>
      <c r="B59" s="108"/>
      <c r="C59" s="109"/>
      <c r="D59" s="85" t="s">
        <v>82</v>
      </c>
      <c r="E59" s="85" t="s">
        <v>80</v>
      </c>
      <c r="F59" s="200">
        <v>4</v>
      </c>
      <c r="G59" s="201"/>
      <c r="H59" s="86">
        <v>1.115</v>
      </c>
    </row>
    <row r="60" spans="1:8" ht="10.5" customHeight="1">
      <c r="A60" s="107" t="s">
        <v>83</v>
      </c>
      <c r="B60" s="108"/>
      <c r="C60" s="109"/>
      <c r="D60" s="85" t="s">
        <v>84</v>
      </c>
      <c r="E60" s="85" t="s">
        <v>85</v>
      </c>
      <c r="F60" s="200">
        <v>1</v>
      </c>
      <c r="G60" s="201"/>
      <c r="H60" s="86">
        <v>0.113</v>
      </c>
    </row>
    <row r="61" spans="1:8" ht="10.5" customHeight="1">
      <c r="A61" s="107" t="s">
        <v>86</v>
      </c>
      <c r="B61" s="108"/>
      <c r="C61" s="109"/>
      <c r="D61" s="85" t="s">
        <v>76</v>
      </c>
      <c r="E61" s="85" t="s">
        <v>85</v>
      </c>
      <c r="F61" s="200">
        <v>2</v>
      </c>
      <c r="G61" s="201"/>
      <c r="H61" s="86">
        <v>7.159</v>
      </c>
    </row>
    <row r="62" spans="1:8" ht="10.5" customHeight="1">
      <c r="A62" s="107" t="s">
        <v>87</v>
      </c>
      <c r="B62" s="108"/>
      <c r="C62" s="109"/>
      <c r="D62" s="85" t="s">
        <v>88</v>
      </c>
      <c r="E62" s="85" t="s">
        <v>85</v>
      </c>
      <c r="F62" s="200">
        <v>1</v>
      </c>
      <c r="G62" s="201"/>
      <c r="H62" s="86">
        <v>0.6</v>
      </c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SUM(H55:H62)</f>
        <v>165.69</v>
      </c>
    </row>
    <row r="64" spans="1:8" ht="37.5" customHeight="1" thickBot="1">
      <c r="A64" s="172" t="s">
        <v>71</v>
      </c>
      <c r="B64" s="172"/>
      <c r="C64" s="172"/>
      <c r="D64" s="172"/>
      <c r="E64" s="172"/>
      <c r="F64" s="172"/>
      <c r="G64" s="172"/>
      <c r="H64" s="172"/>
    </row>
    <row r="65" spans="1:8" ht="27.75" customHeight="1" thickBot="1">
      <c r="A65" s="115" t="s">
        <v>46</v>
      </c>
      <c r="B65" s="116"/>
      <c r="C65" s="129"/>
      <c r="D65" s="82" t="s">
        <v>45</v>
      </c>
      <c r="E65" s="83" t="s">
        <v>53</v>
      </c>
      <c r="F65" s="191" t="s">
        <v>44</v>
      </c>
      <c r="G65" s="129"/>
      <c r="H65" s="84" t="s">
        <v>54</v>
      </c>
    </row>
    <row r="66" spans="1:8" ht="10.5" customHeight="1">
      <c r="A66" s="107"/>
      <c r="B66" s="108"/>
      <c r="C66" s="109"/>
      <c r="D66" s="85"/>
      <c r="E66" s="85"/>
      <c r="F66" s="111"/>
      <c r="G66" s="110"/>
      <c r="H66" s="86"/>
    </row>
    <row r="67" spans="1:8" ht="9.75" customHeight="1">
      <c r="A67" s="147" t="s">
        <v>57</v>
      </c>
      <c r="B67" s="148"/>
      <c r="C67" s="149"/>
      <c r="D67" s="87"/>
      <c r="E67" s="87"/>
      <c r="F67" s="125"/>
      <c r="G67" s="126"/>
      <c r="H67" s="88">
        <f>SUM(H66:H66)</f>
        <v>0</v>
      </c>
    </row>
  </sheetData>
  <mergeCells count="67">
    <mergeCell ref="F22:G22"/>
    <mergeCell ref="A43:C43"/>
    <mergeCell ref="F65:G65"/>
    <mergeCell ref="F16:G16"/>
    <mergeCell ref="D36:E36"/>
    <mergeCell ref="F54:G54"/>
    <mergeCell ref="F18:G18"/>
    <mergeCell ref="F19:G19"/>
    <mergeCell ref="F20:G20"/>
    <mergeCell ref="F23:G23"/>
    <mergeCell ref="F21:G21"/>
    <mergeCell ref="A63:C63"/>
    <mergeCell ref="A64:H6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7:C67"/>
    <mergeCell ref="D41:E41"/>
    <mergeCell ref="D43:E43"/>
    <mergeCell ref="D42:E42"/>
    <mergeCell ref="D44:E44"/>
    <mergeCell ref="A44:C44"/>
    <mergeCell ref="A45:C45"/>
    <mergeCell ref="D45:E45"/>
    <mergeCell ref="A65:C6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7:G67"/>
    <mergeCell ref="F30:G30"/>
    <mergeCell ref="F63:G6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2013-03-06T12:00:59Z</dcterms:modified>
  <cp:category/>
  <cp:version/>
  <cp:contentType/>
  <cp:contentStatus/>
</cp:coreProperties>
</file>