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<sst xmlns="http://schemas.openxmlformats.org/spreadsheetml/2006/main" count="106" uniqueCount="87">
  <si>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</si>
  <si>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</si>
  <si>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</si>
  <si>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</si>
  <si>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</si>
  <si>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</si>
  <si>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</si>
  <si>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</si>
  <si>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</si>
  <si>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</si>
  <si>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</si>
  <si>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</si>
  <si>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</si>
  <si>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</si>
  <si>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</si>
  <si>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</si>
  <si>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</si>
  <si>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</si>
  <si>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</si>
  <si>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</si>
  <si>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</si>
  <si>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</si>
  <si>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</si>
  <si>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</si>
  <si>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</si>
  <si>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</si>
  <si>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</si>
  <si>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</si>
  <si>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</si>
  <si>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</si>
  <si>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</si>
  <si>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</si>
  <si>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</si>
  <si>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</si>
  <si>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</si>
  <si>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</si>
  <si>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</si>
  <si>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</si>
  <si>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</si>
  <si>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</si>
  <si>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</si>
  <si>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</si>
  <si>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</si>
  <si>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</si>
  <si>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</si>
  <si>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</si>
  <si>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</si>
  <si>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</si>
  <si>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</si>
  <si>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</si>
  <si>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</si>
  <si>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</si>
  <si>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</si>
  <si>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</si>
  <si>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</si>
  <si>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</si>
  <si>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</si>
  <si>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</si>
  <si>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</si>
  <si>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</si>
  <si>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</si>
  <si>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</si>
  <si>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</si>
  <si>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</si>
  <si>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</si>
  <si>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</si>
  <si>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</si>
  <si>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</si>
  <si>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</si>
  <si>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</si>
  <si>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</si>
  <si>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</si>
  <si>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26 корп 1  </t>
  </si>
  <si>
    <t xml:space="preserve">Ремонт металлической кровли                       </t>
  </si>
  <si>
    <t>Январь</t>
  </si>
  <si>
    <t xml:space="preserve">м2        </t>
  </si>
  <si>
    <t xml:space="preserve">Ремонт подъездов                                  </t>
  </si>
  <si>
    <t>Май</t>
  </si>
  <si>
    <t xml:space="preserve">шт        </t>
  </si>
  <si>
    <t>Апрель</t>
  </si>
  <si>
    <t xml:space="preserve">Замена выключателей                               </t>
  </si>
  <si>
    <t>Декабрь</t>
  </si>
  <si>
    <t xml:space="preserve">Устройство забора                                 </t>
  </si>
  <si>
    <t xml:space="preserve">Ремонт ЦО.                                        </t>
  </si>
  <si>
    <t>Август</t>
  </si>
  <si>
    <t>Ремонт мягкой кровли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</si>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</sst>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3153.9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325.7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632.3230000000001</v>
      </c>
      <c r="D15" s="40">
        <f>D16+D22</f>
        <v>623.912</v>
      </c>
      <c r="E15" s="40">
        <f>E16+E22</f>
        <v>839.9631727542373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560.7</v>
      </c>
      <c r="D16" s="65">
        <v>553.702</v>
      </c>
      <c r="E16" s="23">
        <f>C16*0.1525+E19+E21</f>
        <v>480.14366525423736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377.71200000000005</v>
      </c>
      <c r="D18" s="77"/>
      <c r="E18" s="75">
        <f>C18</f>
        <v>377.71200000000005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320.0949152542373</v>
      </c>
      <c r="D19" s="23"/>
      <c r="E19" s="23">
        <f>C19</f>
        <v>320.0949152542373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182.988</v>
      </c>
      <c r="D20" s="28"/>
      <c r="E20" s="113">
        <f>E16-E18</f>
        <v>102.43166525423732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-41.974</v>
      </c>
      <c r="C21" s="26">
        <f>C20/1.18</f>
        <v>155.07457627118646</v>
      </c>
      <c r="D21" s="26"/>
      <c r="E21" s="68">
        <v>74.542</v>
      </c>
      <c r="F21" s="170"/>
      <c r="G21" s="171"/>
      <c r="H21" s="26">
        <f>B21+C21-E21</f>
        <v>38.55857627118647</v>
      </c>
      <c r="I21" s="3"/>
    </row>
    <row r="22" spans="1:9" ht="15" customHeight="1">
      <c r="A22" s="29" t="s">
        <v>4</v>
      </c>
      <c r="B22" s="81"/>
      <c r="C22" s="64">
        <v>71.623</v>
      </c>
      <c r="D22" s="66">
        <v>70.21</v>
      </c>
      <c r="E22" s="32">
        <f>C22*0.1525+E23</f>
        <v>359.8195075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147.793</v>
      </c>
      <c r="C23" s="63">
        <f>C22/1.18</f>
        <v>60.69745762711865</v>
      </c>
      <c r="D23" s="26"/>
      <c r="E23" s="68">
        <v>348.897</v>
      </c>
      <c r="F23" s="170"/>
      <c r="G23" s="171"/>
      <c r="H23" s="26">
        <f>B23+C23-E23</f>
        <v>-140.40654237288135</v>
      </c>
      <c r="I23" s="3"/>
    </row>
    <row r="24" spans="1:9" ht="19.5" customHeight="1">
      <c r="A24" s="25" t="s">
        <v>5</v>
      </c>
      <c r="B24" s="42"/>
      <c r="C24" s="43">
        <f>SUM(C26:C29)</f>
        <v>1305.9650000000001</v>
      </c>
      <c r="D24" s="43">
        <f>SUM(D26:D29)</f>
        <v>1292.953</v>
      </c>
      <c r="E24" s="43">
        <f>SUM(E26:E29)</f>
        <v>1305.9650000000001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160.43</v>
      </c>
      <c r="D26" s="67">
        <v>160.585</v>
      </c>
      <c r="E26" s="13">
        <f>C26</f>
        <v>160.43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197.133</v>
      </c>
      <c r="D27" s="67">
        <v>197.308</v>
      </c>
      <c r="E27" s="13">
        <f>C27</f>
        <v>197.133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948.402</v>
      </c>
      <c r="D28" s="92">
        <v>935.06</v>
      </c>
      <c r="E28" s="77">
        <f>C28</f>
        <v>948.402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105.81900000000002</v>
      </c>
      <c r="C30" s="100">
        <f>C24+C15</f>
        <v>1938.2880000000002</v>
      </c>
      <c r="D30" s="98">
        <f>D24+D15</f>
        <v>1916.865</v>
      </c>
      <c r="E30" s="98">
        <f>E24+E15</f>
        <v>2145.9281727542375</v>
      </c>
      <c r="F30" s="127">
        <v>56.142</v>
      </c>
      <c r="G30" s="128"/>
      <c r="H30" s="99">
        <f>H21+H23</f>
        <v>-101.84796610169488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102.43166525423732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359.8195075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359.8195075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17.68</v>
      </c>
      <c r="G55" s="110"/>
      <c r="H55" s="86">
        <v>12.037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35.589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1</v>
      </c>
      <c r="G57" s="201"/>
      <c r="H57" s="86">
        <v>21.491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78</v>
      </c>
      <c r="F58" s="200">
        <v>2</v>
      </c>
      <c r="G58" s="201"/>
      <c r="H58" s="86">
        <v>0.16</v>
      </c>
    </row>
    <row r="59" spans="1:8" ht="10.5" customHeight="1">
      <c r="A59" s="107" t="s">
        <v>82</v>
      </c>
      <c r="B59" s="108"/>
      <c r="C59" s="109"/>
      <c r="D59" s="85" t="s">
        <v>77</v>
      </c>
      <c r="E59" s="85" t="s">
        <v>75</v>
      </c>
      <c r="F59" s="200">
        <v>9</v>
      </c>
      <c r="G59" s="201"/>
      <c r="H59" s="86">
        <v>4.838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78</v>
      </c>
      <c r="F60" s="200">
        <v>1</v>
      </c>
      <c r="G60" s="201"/>
      <c r="H60" s="86">
        <v>0.427</v>
      </c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SUM(H55:H60)</f>
        <v>74.54199999999999</v>
      </c>
    </row>
    <row r="62" spans="1:8" ht="37.5" customHeight="1" thickBot="1">
      <c r="A62" s="172" t="s">
        <v>71</v>
      </c>
      <c r="B62" s="172"/>
      <c r="C62" s="172"/>
      <c r="D62" s="172"/>
      <c r="E62" s="172"/>
      <c r="F62" s="172"/>
      <c r="G62" s="172"/>
      <c r="H62" s="172"/>
    </row>
    <row r="63" spans="1:8" ht="27.75" customHeight="1" thickBot="1">
      <c r="A63" s="115" t="s">
        <v>46</v>
      </c>
      <c r="B63" s="116"/>
      <c r="C63" s="129"/>
      <c r="D63" s="82" t="s">
        <v>45</v>
      </c>
      <c r="E63" s="83" t="s">
        <v>53</v>
      </c>
      <c r="F63" s="191" t="s">
        <v>44</v>
      </c>
      <c r="G63" s="129"/>
      <c r="H63" s="84" t="s">
        <v>54</v>
      </c>
    </row>
    <row r="64" spans="1:8" ht="10.5" customHeight="1">
      <c r="A64" s="107" t="s">
        <v>85</v>
      </c>
      <c r="B64" s="108"/>
      <c r="C64" s="109"/>
      <c r="D64" s="85" t="s">
        <v>86</v>
      </c>
      <c r="E64" s="85" t="s">
        <v>75</v>
      </c>
      <c r="F64" s="111">
        <v>605.5</v>
      </c>
      <c r="G64" s="110"/>
      <c r="H64" s="86">
        <v>250.416</v>
      </c>
    </row>
    <row r="65" spans="1:8" ht="10.5" customHeight="1">
      <c r="A65" s="107" t="s">
        <v>85</v>
      </c>
      <c r="B65" s="108"/>
      <c r="C65" s="109"/>
      <c r="D65" s="85" t="s">
        <v>84</v>
      </c>
      <c r="E65" s="85" t="s">
        <v>75</v>
      </c>
      <c r="F65" s="200">
        <v>605.5</v>
      </c>
      <c r="G65" s="201"/>
      <c r="H65" s="86">
        <v>98.481</v>
      </c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SUM(H64:H65)</f>
        <v>348.897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2013-03-06T12:02:31Z</dcterms:modified>
  <cp:category/>
  <cp:version/>
  <cp:contentType/>
  <cp:contentStatus/>
</cp:coreProperties>
</file>