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<sst xmlns="http://schemas.openxmlformats.org/spreadsheetml/2006/main" count="85" uniqueCount="76">
  <si>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</si>
  <si>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</si>
  <si>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</si>
  <si>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</si>
  <si>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</si>
  <si>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</si>
  <si>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</si>
  <si>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</si>
  <si>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</si>
  <si>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</si>
  <si>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</si>
  <si>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</si>
  <si>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</si>
  <si>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</si>
  <si>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</si>
  <si>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</si>
  <si>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</si>
  <si>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</si>
  <si>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</si>
  <si>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</si>
  <si>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</si>
  <si>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</si>
  <si>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</si>
  <si>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</si>
  <si>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</si>
  <si>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</si>
  <si>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</si>
  <si>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</si>
  <si>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</si>
  <si>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</si>
  <si>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</si>
  <si>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</si>
  <si>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</si>
  <si>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</si>
  <si>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</si>
  <si>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</si>
  <si>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</si>
  <si>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</si>
  <si>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</si>
  <si>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</si>
  <si>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</si>
  <si>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</si>
  <si>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</si>
  <si>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</si>
  <si>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</si>
  <si>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</si>
  <si>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</si>
  <si>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</si>
  <si>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</si>
  <si>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</si>
  <si>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</si>
  <si>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</si>
  <si>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</si>
  <si>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</si>
  <si>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</si>
  <si>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</si>
  <si>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</si>
  <si>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</si>
  <si>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</si>
  <si>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</si>
  <si>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</si>
  <si>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</si>
  <si>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</si>
  <si>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</si>
  <si>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</si>
  <si>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</si>
  <si>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</si>
  <si>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</si>
  <si>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</si>
  <si>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</si>
  <si>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</si>
  <si>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</si>
  <si>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37 корп 2  </t>
  </si>
  <si>
    <t xml:space="preserve">Ремонт ХВС, канализации                           </t>
  </si>
  <si>
    <t>Октябрь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</si>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</sst>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549.8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12.1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116.873</v>
      </c>
      <c r="D15" s="40">
        <f>D16+D22</f>
        <v>113.56700000000001</v>
      </c>
      <c r="E15" s="40">
        <f>E16+E22</f>
        <v>86.39516639830507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104.179</v>
      </c>
      <c r="D16" s="65">
        <v>101.414</v>
      </c>
      <c r="E16" s="23">
        <f>C16*0.1525+E19+E21</f>
        <v>84.45933139830507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70.17699999999999</v>
      </c>
      <c r="D18" s="77"/>
      <c r="E18" s="75">
        <f>C18</f>
        <v>70.17699999999999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59.47203389830508</v>
      </c>
      <c r="D19" s="23"/>
      <c r="E19" s="23">
        <f>C19</f>
        <v>59.47203389830508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34.002</v>
      </c>
      <c r="D20" s="28"/>
      <c r="E20" s="113">
        <f>E16-E18</f>
        <v>14.282331398305075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-10.28</v>
      </c>
      <c r="C21" s="26">
        <f>C20/1.18</f>
        <v>28.81525423728814</v>
      </c>
      <c r="D21" s="26"/>
      <c r="E21" s="68">
        <v>9.1</v>
      </c>
      <c r="F21" s="170"/>
      <c r="G21" s="171"/>
      <c r="H21" s="26">
        <f>B21+C21-E21</f>
        <v>9.435254237288143</v>
      </c>
      <c r="I21" s="3"/>
    </row>
    <row r="22" spans="1:9" ht="15" customHeight="1">
      <c r="A22" s="29" t="s">
        <v>4</v>
      </c>
      <c r="B22" s="81"/>
      <c r="C22" s="64">
        <v>12.694</v>
      </c>
      <c r="D22" s="66">
        <v>12.153</v>
      </c>
      <c r="E22" s="32">
        <f>C22*0.1525+E23</f>
        <v>1.9358350000000002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27.244</v>
      </c>
      <c r="C23" s="63">
        <f>C22/1.18</f>
        <v>10.75762711864407</v>
      </c>
      <c r="D23" s="26"/>
      <c r="E23" s="68">
        <v>0</v>
      </c>
      <c r="F23" s="170"/>
      <c r="G23" s="171"/>
      <c r="H23" s="26">
        <f>B23+C23-E23</f>
        <v>38.001627118644066</v>
      </c>
      <c r="I23" s="3"/>
    </row>
    <row r="24" spans="1:9" ht="19.5" customHeight="1">
      <c r="A24" s="25" t="s">
        <v>5</v>
      </c>
      <c r="B24" s="42"/>
      <c r="C24" s="43">
        <f>SUM(C26:C29)</f>
        <v>79.295</v>
      </c>
      <c r="D24" s="43">
        <f>SUM(D26:D29)</f>
        <v>75.898</v>
      </c>
      <c r="E24" s="43">
        <f>SUM(E26:E29)</f>
        <v>79.295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35.578</v>
      </c>
      <c r="D26" s="67">
        <v>34.004</v>
      </c>
      <c r="E26" s="13">
        <f>C26</f>
        <v>35.578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43.717</v>
      </c>
      <c r="D27" s="67">
        <v>41.894</v>
      </c>
      <c r="E27" s="13">
        <f>C27</f>
        <v>43.717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16.964</v>
      </c>
      <c r="C30" s="100">
        <f>C24+C15</f>
        <v>196.168</v>
      </c>
      <c r="D30" s="98">
        <f>D24+D15</f>
        <v>189.465</v>
      </c>
      <c r="E30" s="98">
        <f>E24+E15</f>
        <v>165.69016639830505</v>
      </c>
      <c r="F30" s="127">
        <v>39.727</v>
      </c>
      <c r="G30" s="128"/>
      <c r="H30" s="99">
        <f>H21+H23</f>
        <v>47.43688135593221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14.282331398305075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1.9358350000000002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1.9358350000000002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11</v>
      </c>
      <c r="G55" s="110"/>
      <c r="H55" s="86">
        <v>9.1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9.1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2013-03-06T12:01:03Z</dcterms:modified>
  <cp:category/>
  <cp:version/>
  <cp:contentType/>
  <cp:contentStatus/>
</cp:coreProperties>
</file>