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<sst xmlns="http://schemas.openxmlformats.org/spreadsheetml/2006/main" count="157" uniqueCount="112">
  <si>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</si>
  <si>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</si>
  <si>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</si>
  <si>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</si>
  <si>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</si>
  <si>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</si>
  <si>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</si>
  <si>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</si>
  <si>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</si>
  <si>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</si>
  <si>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</si>
  <si>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</si>
  <si>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</si>
  <si>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</si>
  <si>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</si>
  <si>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</si>
  <si>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</si>
  <si>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</si>
  <si>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</si>
  <si>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</si>
  <si>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</si>
  <si>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</si>
  <si>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</si>
  <si>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</si>
  <si>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</si>
  <si>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</si>
  <si>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</si>
  <si>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</si>
  <si>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</si>
  <si>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</si>
  <si>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</si>
  <si>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</si>
  <si>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</si>
  <si>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</si>
  <si>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</si>
  <si>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</si>
  <si>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</si>
  <si>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</si>
  <si>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</si>
  <si>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</si>
  <si>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</si>
  <si>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</si>
  <si>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</si>
  <si>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</si>
  <si>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</si>
  <si>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</si>
  <si>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</si>
  <si>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</si>
  <si>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</si>
  <si>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</si>
  <si>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</si>
  <si>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</si>
  <si>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</si>
  <si>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</si>
  <si>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</si>
  <si>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</si>
  <si>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</si>
  <si>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</si>
  <si>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</si>
  <si>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</si>
  <si>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</si>
  <si>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</si>
  <si>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</si>
  <si>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</si>
  <si>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</si>
  <si>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</si>
  <si>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</si>
  <si>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</si>
  <si>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</si>
  <si>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</si>
  <si>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</si>
  <si>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</si>
  <si>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ПЛАНДИНА д 9</t>
  </si>
  <si>
    <t xml:space="preserve">Ремонт электропроводки                            </t>
  </si>
  <si>
    <t>Июль</t>
  </si>
  <si>
    <t xml:space="preserve">м.        </t>
  </si>
  <si>
    <t xml:space="preserve">Замена вентилей                                   </t>
  </si>
  <si>
    <t>Октябрь</t>
  </si>
  <si>
    <t xml:space="preserve">шт.       </t>
  </si>
  <si>
    <t>Июнь</t>
  </si>
  <si>
    <t xml:space="preserve">Остекление                                        </t>
  </si>
  <si>
    <t>Апрель</t>
  </si>
  <si>
    <t xml:space="preserve">кв. м.    </t>
  </si>
  <si>
    <t>Сентябрь</t>
  </si>
  <si>
    <t>Февраль</t>
  </si>
  <si>
    <t xml:space="preserve">Ремонт мягкой кровли                              </t>
  </si>
  <si>
    <t>Март</t>
  </si>
  <si>
    <t xml:space="preserve">м2        </t>
  </si>
  <si>
    <t xml:space="preserve">Ремонт ГВС                                        </t>
  </si>
  <si>
    <t>Январь</t>
  </si>
  <si>
    <t xml:space="preserve">м         </t>
  </si>
  <si>
    <t xml:space="preserve">Замена светильников                               </t>
  </si>
  <si>
    <t xml:space="preserve">шт        </t>
  </si>
  <si>
    <t>Декабрь</t>
  </si>
  <si>
    <t>Август</t>
  </si>
  <si>
    <t xml:space="preserve">Изоляция трубопровода                             </t>
  </si>
  <si>
    <t>Ноябрь</t>
  </si>
  <si>
    <t xml:space="preserve">Ремонт стен                                       </t>
  </si>
  <si>
    <t xml:space="preserve">Замена выключателей                               </t>
  </si>
  <si>
    <t xml:space="preserve">Замена задвижек                                   </t>
  </si>
  <si>
    <t xml:space="preserve">Установка малых форм                              </t>
  </si>
  <si>
    <t>Проведение экспертизы смет (185 ФЗ)</t>
  </si>
  <si>
    <t xml:space="preserve">          </t>
  </si>
  <si>
    <t>Ремонт ГВС, ХВС (185 ФЗ)</t>
  </si>
  <si>
    <t>Замена лифтового оборудования (185 ФЗ)</t>
  </si>
  <si>
    <t xml:space="preserve">лифт      </t>
  </si>
  <si>
    <t>Технический надзор (185 ФЗ)</t>
  </si>
  <si>
    <t>Установка узлов учета отопления (185 ФЗ)</t>
  </si>
  <si>
    <t>Установка узлов учёта ХВС (185 ФЗ)</t>
  </si>
  <si>
    <t>Установка узлов учёта ГВС (185 ФЗ)</t>
  </si>
  <si>
    <t>Установка узлов учёта электричества (185 ФЗ)</t>
  </si>
  <si>
    <t>Ремонт температурного шва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</si>
</sst>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4644.2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222.7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1276.818</v>
      </c>
      <c r="D15" s="40">
        <f>D16+D22</f>
        <v>1269.505</v>
      </c>
      <c r="E15" s="40">
        <f>E16+E22</f>
        <v>1206.5519483898306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1161.748</v>
      </c>
      <c r="D16" s="65">
        <v>1155.903</v>
      </c>
      <c r="E16" s="23">
        <f>C16*0.1525+E19+E21</f>
        <v>1055.8097733898305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942.6220000000001</v>
      </c>
      <c r="D18" s="77"/>
      <c r="E18" s="75">
        <f>C18</f>
        <v>942.6220000000001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798.8322033898306</v>
      </c>
      <c r="D19" s="23"/>
      <c r="E19" s="23">
        <f>C19</f>
        <v>798.8322033898306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219.126</v>
      </c>
      <c r="D20" s="28"/>
      <c r="E20" s="113">
        <f>E16-E18</f>
        <v>113.18777338983045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-171.12</v>
      </c>
      <c r="C21" s="26">
        <f>C20/1.18</f>
        <v>185.70000000000002</v>
      </c>
      <c r="D21" s="26"/>
      <c r="E21" s="68">
        <v>79.811</v>
      </c>
      <c r="F21" s="170"/>
      <c r="G21" s="171"/>
      <c r="H21" s="26">
        <f>B21+C21-E21</f>
        <v>-65.231</v>
      </c>
      <c r="I21" s="3"/>
    </row>
    <row r="22" spans="1:9" ht="15" customHeight="1">
      <c r="A22" s="29" t="s">
        <v>4</v>
      </c>
      <c r="B22" s="81"/>
      <c r="C22" s="64">
        <v>115.07</v>
      </c>
      <c r="D22" s="66">
        <v>113.602</v>
      </c>
      <c r="E22" s="32">
        <f>C22*0.1525+E23</f>
        <v>150.74217499999997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21.366</v>
      </c>
      <c r="C23" s="63">
        <f>C22/1.18</f>
        <v>97.51694915254237</v>
      </c>
      <c r="D23" s="26"/>
      <c r="E23" s="68">
        <v>133.194</v>
      </c>
      <c r="F23" s="170"/>
      <c r="G23" s="171"/>
      <c r="H23" s="26">
        <f>B23+C23-E23</f>
        <v>-14.311050847457622</v>
      </c>
      <c r="I23" s="3"/>
    </row>
    <row r="24" spans="1:9" ht="19.5" customHeight="1">
      <c r="A24" s="25" t="s">
        <v>5</v>
      </c>
      <c r="B24" s="42"/>
      <c r="C24" s="43">
        <f>SUM(C26:C29)</f>
        <v>2571.9030000000002</v>
      </c>
      <c r="D24" s="43">
        <f>SUM(D26:D29)</f>
        <v>2569.511</v>
      </c>
      <c r="E24" s="43">
        <f>SUM(E26:E29)</f>
        <v>2571.9030000000002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300.223</v>
      </c>
      <c r="D26" s="67">
        <v>305.905</v>
      </c>
      <c r="E26" s="13">
        <f>C26</f>
        <v>300.223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238.613</v>
      </c>
      <c r="D27" s="67">
        <v>246.776</v>
      </c>
      <c r="E27" s="13">
        <f>C27</f>
        <v>238.613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1402.934</v>
      </c>
      <c r="D28" s="92">
        <v>1390.984</v>
      </c>
      <c r="E28" s="77">
        <f>C28</f>
        <v>1402.934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630.133</v>
      </c>
      <c r="D29" s="92">
        <v>625.846</v>
      </c>
      <c r="E29" s="77">
        <f>C29</f>
        <v>630.133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-149.75400000000002</v>
      </c>
      <c r="C30" s="100">
        <f>C24+C15</f>
        <v>3848.7210000000005</v>
      </c>
      <c r="D30" s="98">
        <f>D24+D15</f>
        <v>3839.016</v>
      </c>
      <c r="E30" s="98">
        <f>E24+E15</f>
        <v>3778.454948389831</v>
      </c>
      <c r="F30" s="127">
        <v>429.566</v>
      </c>
      <c r="G30" s="128"/>
      <c r="H30" s="99">
        <f>H21+H23</f>
        <v>-79.54205084745762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113.18777338983045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2536.4309999999996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v>26.653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2509.778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34</v>
      </c>
      <c r="G55" s="110"/>
      <c r="H55" s="86">
        <v>1.535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0.85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2</v>
      </c>
      <c r="G57" s="201"/>
      <c r="H57" s="86">
        <v>1.653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200">
        <v>0.82</v>
      </c>
      <c r="G58" s="201"/>
      <c r="H58" s="86">
        <v>0.994</v>
      </c>
    </row>
    <row r="59" spans="1:8" ht="10.5" customHeight="1">
      <c r="A59" s="107" t="s">
        <v>80</v>
      </c>
      <c r="B59" s="108"/>
      <c r="C59" s="109"/>
      <c r="D59" s="85" t="s">
        <v>83</v>
      </c>
      <c r="E59" s="85" t="s">
        <v>82</v>
      </c>
      <c r="F59" s="200">
        <v>1.75</v>
      </c>
      <c r="G59" s="201"/>
      <c r="H59" s="86">
        <v>0.8</v>
      </c>
    </row>
    <row r="60" spans="1:8" ht="10.5" customHeight="1">
      <c r="A60" s="107" t="s">
        <v>80</v>
      </c>
      <c r="B60" s="108"/>
      <c r="C60" s="109"/>
      <c r="D60" s="85" t="s">
        <v>84</v>
      </c>
      <c r="E60" s="85" t="s">
        <v>82</v>
      </c>
      <c r="F60" s="200">
        <v>1.46</v>
      </c>
      <c r="G60" s="201"/>
      <c r="H60" s="86">
        <v>0.638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87</v>
      </c>
      <c r="F61" s="200">
        <v>2.5</v>
      </c>
      <c r="G61" s="201"/>
      <c r="H61" s="86">
        <v>0.738</v>
      </c>
    </row>
    <row r="62" spans="1:8" ht="10.5" customHeight="1">
      <c r="A62" s="107" t="s">
        <v>88</v>
      </c>
      <c r="B62" s="108"/>
      <c r="C62" s="109"/>
      <c r="D62" s="85" t="s">
        <v>89</v>
      </c>
      <c r="E62" s="85" t="s">
        <v>90</v>
      </c>
      <c r="F62" s="200">
        <v>1</v>
      </c>
      <c r="G62" s="201"/>
      <c r="H62" s="86">
        <v>0.988</v>
      </c>
    </row>
    <row r="63" spans="1:8" ht="10.5" customHeight="1">
      <c r="A63" s="107" t="s">
        <v>91</v>
      </c>
      <c r="B63" s="108"/>
      <c r="C63" s="109"/>
      <c r="D63" s="85" t="s">
        <v>77</v>
      </c>
      <c r="E63" s="85" t="s">
        <v>92</v>
      </c>
      <c r="F63" s="200">
        <v>1</v>
      </c>
      <c r="G63" s="201"/>
      <c r="H63" s="86">
        <v>0.088</v>
      </c>
    </row>
    <row r="64" spans="1:8" ht="10.5" customHeight="1">
      <c r="A64" s="107" t="s">
        <v>91</v>
      </c>
      <c r="B64" s="108"/>
      <c r="C64" s="109"/>
      <c r="D64" s="85" t="s">
        <v>93</v>
      </c>
      <c r="E64" s="85" t="s">
        <v>92</v>
      </c>
      <c r="F64" s="200">
        <v>1</v>
      </c>
      <c r="G64" s="201"/>
      <c r="H64" s="86">
        <v>0.32</v>
      </c>
    </row>
    <row r="65" spans="1:8" ht="10.5" customHeight="1">
      <c r="A65" s="107" t="s">
        <v>91</v>
      </c>
      <c r="B65" s="108"/>
      <c r="C65" s="109"/>
      <c r="D65" s="85" t="s">
        <v>94</v>
      </c>
      <c r="E65" s="85" t="s">
        <v>92</v>
      </c>
      <c r="F65" s="200">
        <v>1</v>
      </c>
      <c r="G65" s="201"/>
      <c r="H65" s="86">
        <v>0.307</v>
      </c>
    </row>
    <row r="66" spans="1:8" ht="10.5" customHeight="1">
      <c r="A66" s="107" t="s">
        <v>95</v>
      </c>
      <c r="B66" s="108"/>
      <c r="C66" s="109"/>
      <c r="D66" s="85" t="s">
        <v>96</v>
      </c>
      <c r="E66" s="85" t="s">
        <v>87</v>
      </c>
      <c r="F66" s="200">
        <v>1</v>
      </c>
      <c r="G66" s="201"/>
      <c r="H66" s="86">
        <v>0.264</v>
      </c>
    </row>
    <row r="67" spans="1:8" ht="10.5" customHeight="1">
      <c r="A67" s="107" t="s">
        <v>97</v>
      </c>
      <c r="B67" s="108"/>
      <c r="C67" s="109"/>
      <c r="D67" s="85" t="s">
        <v>96</v>
      </c>
      <c r="E67" s="85" t="s">
        <v>87</v>
      </c>
      <c r="F67" s="200">
        <v>29.8</v>
      </c>
      <c r="G67" s="201"/>
      <c r="H67" s="86">
        <v>4.022</v>
      </c>
    </row>
    <row r="68" spans="1:8" ht="10.5" customHeight="1">
      <c r="A68" s="107" t="s">
        <v>98</v>
      </c>
      <c r="B68" s="108"/>
      <c r="C68" s="109"/>
      <c r="D68" s="85" t="s">
        <v>74</v>
      </c>
      <c r="E68" s="85" t="s">
        <v>92</v>
      </c>
      <c r="F68" s="200">
        <v>1</v>
      </c>
      <c r="G68" s="201"/>
      <c r="H68" s="86">
        <v>0.053</v>
      </c>
    </row>
    <row r="69" spans="1:8" ht="10.5" customHeight="1">
      <c r="A69" s="107" t="s">
        <v>99</v>
      </c>
      <c r="B69" s="108"/>
      <c r="C69" s="109"/>
      <c r="D69" s="85" t="s">
        <v>74</v>
      </c>
      <c r="E69" s="85" t="s">
        <v>92</v>
      </c>
      <c r="F69" s="200">
        <v>6</v>
      </c>
      <c r="G69" s="201"/>
      <c r="H69" s="86">
        <v>30.404</v>
      </c>
    </row>
    <row r="70" spans="1:8" ht="10.5" customHeight="1">
      <c r="A70" s="107" t="s">
        <v>100</v>
      </c>
      <c r="B70" s="108"/>
      <c r="C70" s="109"/>
      <c r="D70" s="85" t="s">
        <v>77</v>
      </c>
      <c r="E70" s="85" t="s">
        <v>92</v>
      </c>
      <c r="F70" s="200">
        <v>24</v>
      </c>
      <c r="G70" s="201"/>
      <c r="H70" s="86">
        <v>36.157</v>
      </c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SUM(H55:H70)</f>
        <v>79.81099999999999</v>
      </c>
    </row>
    <row r="72" spans="1:8" ht="37.5" customHeight="1" thickBot="1">
      <c r="A72" s="172" t="s">
        <v>71</v>
      </c>
      <c r="B72" s="172"/>
      <c r="C72" s="172"/>
      <c r="D72" s="172"/>
      <c r="E72" s="172"/>
      <c r="F72" s="172"/>
      <c r="G72" s="172"/>
      <c r="H72" s="172"/>
    </row>
    <row r="73" spans="1:8" ht="27.75" customHeight="1" thickBot="1">
      <c r="A73" s="115" t="s">
        <v>46</v>
      </c>
      <c r="B73" s="116"/>
      <c r="C73" s="129"/>
      <c r="D73" s="82" t="s">
        <v>45</v>
      </c>
      <c r="E73" s="83" t="s">
        <v>53</v>
      </c>
      <c r="F73" s="191" t="s">
        <v>44</v>
      </c>
      <c r="G73" s="129"/>
      <c r="H73" s="84" t="s">
        <v>54</v>
      </c>
    </row>
    <row r="74" spans="1:8" ht="10.5" customHeight="1">
      <c r="A74" s="107" t="s">
        <v>101</v>
      </c>
      <c r="B74" s="108"/>
      <c r="C74" s="109"/>
      <c r="D74" s="85" t="s">
        <v>83</v>
      </c>
      <c r="E74" s="85" t="s">
        <v>102</v>
      </c>
      <c r="F74" s="111">
        <v>1</v>
      </c>
      <c r="G74" s="110"/>
      <c r="H74" s="86">
        <v>2.373</v>
      </c>
    </row>
    <row r="75" spans="1:8" ht="10.5" customHeight="1">
      <c r="A75" s="107" t="s">
        <v>103</v>
      </c>
      <c r="B75" s="108"/>
      <c r="C75" s="109"/>
      <c r="D75" s="85" t="s">
        <v>83</v>
      </c>
      <c r="E75" s="85" t="s">
        <v>90</v>
      </c>
      <c r="F75" s="200">
        <v>1349</v>
      </c>
      <c r="G75" s="201"/>
      <c r="H75" s="86">
        <v>961.99</v>
      </c>
    </row>
    <row r="76" spans="1:8" ht="10.5" customHeight="1">
      <c r="A76" s="107" t="s">
        <v>104</v>
      </c>
      <c r="B76" s="108"/>
      <c r="C76" s="109"/>
      <c r="D76" s="85" t="s">
        <v>94</v>
      </c>
      <c r="E76" s="85" t="s">
        <v>105</v>
      </c>
      <c r="F76" s="200">
        <v>1</v>
      </c>
      <c r="G76" s="201"/>
      <c r="H76" s="86">
        <v>1180</v>
      </c>
    </row>
    <row r="77" spans="1:8" ht="10.5" customHeight="1">
      <c r="A77" s="107" t="s">
        <v>106</v>
      </c>
      <c r="B77" s="108"/>
      <c r="C77" s="109"/>
      <c r="D77" s="85" t="s">
        <v>83</v>
      </c>
      <c r="E77" s="85" t="s">
        <v>102</v>
      </c>
      <c r="F77" s="200">
        <v>1</v>
      </c>
      <c r="G77" s="201"/>
      <c r="H77" s="86">
        <v>23.159</v>
      </c>
    </row>
    <row r="78" spans="1:8" ht="10.5" customHeight="1">
      <c r="A78" s="107" t="s">
        <v>107</v>
      </c>
      <c r="B78" s="108"/>
      <c r="C78" s="109"/>
      <c r="D78" s="85" t="s">
        <v>83</v>
      </c>
      <c r="E78" s="85" t="s">
        <v>78</v>
      </c>
      <c r="F78" s="200">
        <v>1</v>
      </c>
      <c r="G78" s="201"/>
      <c r="H78" s="86">
        <v>187.846</v>
      </c>
    </row>
    <row r="79" spans="1:8" ht="10.5" customHeight="1">
      <c r="A79" s="107" t="s">
        <v>108</v>
      </c>
      <c r="B79" s="108"/>
      <c r="C79" s="109"/>
      <c r="D79" s="85" t="s">
        <v>83</v>
      </c>
      <c r="E79" s="85" t="s">
        <v>78</v>
      </c>
      <c r="F79" s="200">
        <v>1</v>
      </c>
      <c r="G79" s="201"/>
      <c r="H79" s="86">
        <v>56.41</v>
      </c>
    </row>
    <row r="80" spans="1:8" ht="10.5" customHeight="1">
      <c r="A80" s="107" t="s">
        <v>109</v>
      </c>
      <c r="B80" s="108"/>
      <c r="C80" s="109"/>
      <c r="D80" s="85" t="s">
        <v>83</v>
      </c>
      <c r="E80" s="85" t="s">
        <v>78</v>
      </c>
      <c r="F80" s="200">
        <v>1</v>
      </c>
      <c r="G80" s="201"/>
      <c r="H80" s="86">
        <v>86.118</v>
      </c>
    </row>
    <row r="81" spans="1:8" ht="10.5" customHeight="1">
      <c r="A81" s="107" t="s">
        <v>110</v>
      </c>
      <c r="B81" s="108"/>
      <c r="C81" s="109"/>
      <c r="D81" s="85" t="s">
        <v>83</v>
      </c>
      <c r="E81" s="85" t="s">
        <v>78</v>
      </c>
      <c r="F81" s="200">
        <v>1</v>
      </c>
      <c r="G81" s="201"/>
      <c r="H81" s="86">
        <v>11.882</v>
      </c>
    </row>
    <row r="82" spans="1:8" ht="10.5" customHeight="1">
      <c r="A82" s="107" t="s">
        <v>111</v>
      </c>
      <c r="B82" s="108"/>
      <c r="C82" s="109"/>
      <c r="D82" s="85" t="s">
        <v>93</v>
      </c>
      <c r="E82" s="85" t="s">
        <v>90</v>
      </c>
      <c r="F82" s="200">
        <v>58.9</v>
      </c>
      <c r="G82" s="201"/>
      <c r="H82" s="86">
        <v>26.653</v>
      </c>
    </row>
    <row r="83" spans="1:8" ht="9.75" customHeight="1">
      <c r="A83" s="147" t="s">
        <v>57</v>
      </c>
      <c r="B83" s="148"/>
      <c r="C83" s="149"/>
      <c r="D83" s="87"/>
      <c r="E83" s="87"/>
      <c r="F83" s="125"/>
      <c r="G83" s="126"/>
      <c r="H83" s="88">
        <f>SUM(H74:H82)</f>
        <v>2536.431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3:C83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3:G83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2013-03-06T12:02:33Z</dcterms:modified>
  <cp:category/>
  <cp:version/>
  <cp:contentType/>
  <cp:contentStatus/>
</cp:coreProperties>
</file>