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<sst xmlns="http://schemas.openxmlformats.org/spreadsheetml/2006/main" count="91" uniqueCount="80">
  <si>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</si>
  <si>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</si>
  <si>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</si>
  <si>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</si>
  <si>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</si>
  <si>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</si>
  <si>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</si>
  <si>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</si>
  <si>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</si>
  <si>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</si>
  <si>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</si>
  <si>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</si>
  <si>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</si>
  <si>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</si>
  <si>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</si>
  <si>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</si>
  <si>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</si>
  <si>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</si>
  <si>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</si>
  <si>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</si>
  <si>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</si>
  <si>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</si>
  <si>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</si>
  <si>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</si>
  <si>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</si>
  <si>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</si>
  <si>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</si>
  <si>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</si>
  <si>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</si>
  <si>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</si>
  <si>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</si>
  <si>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</si>
  <si>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</si>
  <si>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</si>
  <si>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</si>
  <si>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</si>
  <si>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</si>
  <si>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</si>
  <si>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</si>
  <si>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</si>
  <si>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</si>
  <si>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</si>
  <si>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</si>
  <si>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</si>
  <si>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</si>
  <si>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</si>
  <si>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</si>
  <si>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</si>
  <si>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</si>
  <si>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</si>
  <si>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</si>
  <si>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</si>
  <si>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</si>
  <si>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</si>
  <si>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</si>
  <si>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</si>
  <si>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</si>
  <si>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</si>
  <si>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</si>
  <si>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</si>
  <si>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</si>
  <si>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</si>
  <si>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</si>
  <si>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</si>
  <si>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</si>
  <si>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</si>
  <si>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</si>
  <si>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</si>
  <si>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</si>
  <si>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</si>
  <si>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</si>
  <si>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</si>
  <si>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37 корп 3  </t>
  </si>
  <si>
    <t xml:space="preserve">Ремонт мягкой кровли                              </t>
  </si>
  <si>
    <t>Октябрь</t>
  </si>
  <si>
    <t xml:space="preserve">м2        </t>
  </si>
  <si>
    <t xml:space="preserve">Ремонт ХВС                                        </t>
  </si>
  <si>
    <t>Август</t>
  </si>
  <si>
    <t xml:space="preserve">м         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</si>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</sst>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581.4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117.388</v>
      </c>
      <c r="D15" s="40">
        <f>D16+D22</f>
        <v>117.37299999999999</v>
      </c>
      <c r="E15" s="40">
        <f>E16+E22</f>
        <v>101.94329711864407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103.361</v>
      </c>
      <c r="D16" s="65">
        <v>103.344</v>
      </c>
      <c r="E16" s="23">
        <f>C16*0.1525+E19+E21</f>
        <v>99.80417961864407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69.629</v>
      </c>
      <c r="D18" s="77"/>
      <c r="E18" s="75">
        <f>C18</f>
        <v>69.629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59.00762711864407</v>
      </c>
      <c r="D19" s="23"/>
      <c r="E19" s="23">
        <f>C19</f>
        <v>59.00762711864407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33.732</v>
      </c>
      <c r="D20" s="28"/>
      <c r="E20" s="113">
        <f>E16-E18</f>
        <v>30.175179618644066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27.176</v>
      </c>
      <c r="C21" s="26">
        <f>C20/1.18</f>
        <v>28.586440677966102</v>
      </c>
      <c r="D21" s="26"/>
      <c r="E21" s="68">
        <v>25.034</v>
      </c>
      <c r="F21" s="170"/>
      <c r="G21" s="171"/>
      <c r="H21" s="26">
        <f>B21+C21-E21</f>
        <v>30.7284406779661</v>
      </c>
      <c r="I21" s="3"/>
    </row>
    <row r="22" spans="1:9" ht="15" customHeight="1">
      <c r="A22" s="29" t="s">
        <v>4</v>
      </c>
      <c r="B22" s="81"/>
      <c r="C22" s="64">
        <v>14.027</v>
      </c>
      <c r="D22" s="66">
        <v>14.029</v>
      </c>
      <c r="E22" s="32">
        <f>C22*0.1525+E23</f>
        <v>2.1391175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30.894</v>
      </c>
      <c r="C23" s="63">
        <f>C22/1.18</f>
        <v>11.88728813559322</v>
      </c>
      <c r="D23" s="26"/>
      <c r="E23" s="68">
        <v>0</v>
      </c>
      <c r="F23" s="170"/>
      <c r="G23" s="171"/>
      <c r="H23" s="26">
        <f>B23+C23-E23</f>
        <v>42.781288135593215</v>
      </c>
      <c r="I23" s="3"/>
    </row>
    <row r="24" spans="1:9" ht="19.5" customHeight="1">
      <c r="A24" s="25" t="s">
        <v>5</v>
      </c>
      <c r="B24" s="42"/>
      <c r="C24" s="43">
        <f>SUM(C26:C29)</f>
        <v>63.602000000000004</v>
      </c>
      <c r="D24" s="43">
        <f>SUM(D26:D29)</f>
        <v>63.173</v>
      </c>
      <c r="E24" s="43">
        <f>SUM(E26:E29)</f>
        <v>63.602000000000004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28.536</v>
      </c>
      <c r="D26" s="67">
        <v>28.333</v>
      </c>
      <c r="E26" s="13">
        <f>C26</f>
        <v>28.536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35.066</v>
      </c>
      <c r="D27" s="67">
        <v>34.84</v>
      </c>
      <c r="E27" s="13">
        <f>C27</f>
        <v>35.066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0</v>
      </c>
      <c r="D28" s="92">
        <v>0</v>
      </c>
      <c r="E28" s="77">
        <f>C28</f>
        <v>0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58.06999999999999</v>
      </c>
      <c r="C30" s="100">
        <f>C24+C15</f>
        <v>180.99</v>
      </c>
      <c r="D30" s="98">
        <f>D24+D15</f>
        <v>180.546</v>
      </c>
      <c r="E30" s="98">
        <f>E24+E15</f>
        <v>165.54529711864407</v>
      </c>
      <c r="F30" s="127">
        <v>3.364</v>
      </c>
      <c r="G30" s="128"/>
      <c r="H30" s="99">
        <f>H21+H23</f>
        <v>73.50972881355932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30.175179618644066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2.1391175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2.1391175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104.4</v>
      </c>
      <c r="G55" s="110"/>
      <c r="H55" s="86">
        <v>22.046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0.461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6</v>
      </c>
      <c r="G57" s="201"/>
      <c r="H57" s="86">
        <v>2.527</v>
      </c>
    </row>
    <row r="58" spans="1:8" ht="9.75" customHeight="1">
      <c r="A58" s="147" t="s">
        <v>57</v>
      </c>
      <c r="B58" s="148"/>
      <c r="C58" s="149"/>
      <c r="D58" s="87"/>
      <c r="E58" s="87"/>
      <c r="F58" s="125"/>
      <c r="G58" s="126"/>
      <c r="H58" s="88">
        <f>SUM(H55:H57)</f>
        <v>25.034</v>
      </c>
    </row>
    <row r="59" spans="1:8" ht="37.5" customHeight="1" thickBot="1">
      <c r="A59" s="172" t="s">
        <v>71</v>
      </c>
      <c r="B59" s="172"/>
      <c r="C59" s="172"/>
      <c r="D59" s="172"/>
      <c r="E59" s="172"/>
      <c r="F59" s="172"/>
      <c r="G59" s="172"/>
      <c r="H59" s="172"/>
    </row>
    <row r="60" spans="1:8" ht="27.75" customHeight="1" thickBot="1">
      <c r="A60" s="115" t="s">
        <v>46</v>
      </c>
      <c r="B60" s="116"/>
      <c r="C60" s="129"/>
      <c r="D60" s="82" t="s">
        <v>45</v>
      </c>
      <c r="E60" s="83" t="s">
        <v>53</v>
      </c>
      <c r="F60" s="191" t="s">
        <v>44</v>
      </c>
      <c r="G60" s="129"/>
      <c r="H60" s="84" t="s">
        <v>54</v>
      </c>
    </row>
    <row r="61" spans="1:8" ht="10.5" customHeight="1">
      <c r="A61" s="107"/>
      <c r="B61" s="108"/>
      <c r="C61" s="109"/>
      <c r="D61" s="85"/>
      <c r="E61" s="85"/>
      <c r="F61" s="111"/>
      <c r="G61" s="110"/>
      <c r="H61" s="86"/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2013-03-06T12:01:04Z</dcterms:modified>
  <cp:category/>
  <cp:version/>
  <cp:contentType/>
  <cp:contentStatus/>
</cp:coreProperties>
</file>