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<sst xmlns="http://schemas.openxmlformats.org/spreadsheetml/2006/main" count="134" uniqueCount="87">
  <si>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</si>
  <si>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</si>
  <si>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</si>
  <si>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</si>
  <si>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</si>
  <si>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</si>
  <si>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</si>
  <si>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</si>
  <si>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</si>
  <si>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</si>
  <si>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</si>
  <si>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</si>
  <si>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</si>
  <si>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</si>
  <si>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</si>
  <si>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</si>
  <si>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</si>
  <si>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</si>
  <si>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</si>
  <si>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</si>
  <si>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</si>
  <si>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</si>
  <si>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</si>
  <si>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</si>
  <si>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</si>
  <si>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</si>
  <si>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</si>
  <si>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</si>
  <si>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</si>
  <si>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</si>
  <si>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</si>
  <si>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</si>
  <si>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</si>
  <si>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</si>
  <si>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</si>
  <si>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</si>
  <si>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</si>
  <si>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</si>
  <si>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</si>
  <si>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</si>
  <si>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</si>
  <si>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</si>
  <si>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</si>
  <si>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</si>
  <si>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</si>
  <si>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</si>
  <si>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</si>
  <si>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</si>
  <si>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</si>
  <si>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</si>
  <si>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</si>
  <si>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</si>
  <si>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</si>
  <si>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</si>
  <si>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</si>
  <si>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</si>
  <si>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</si>
  <si>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</si>
  <si>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</si>
  <si>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</si>
  <si>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</si>
  <si>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</si>
  <si>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</si>
  <si>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</si>
  <si>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</si>
  <si>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</si>
  <si>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</si>
  <si>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</si>
  <si>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</si>
  <si>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</si>
  <si>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</si>
  <si>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</si>
  <si>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СОВЕТСКАЯ д 49</t>
  </si>
  <si>
    <t xml:space="preserve">Ремонт ХВС                                        </t>
  </si>
  <si>
    <t>Январь</t>
  </si>
  <si>
    <t xml:space="preserve">м         </t>
  </si>
  <si>
    <t xml:space="preserve">Ремонт ЦО                                         </t>
  </si>
  <si>
    <t>Февраль</t>
  </si>
  <si>
    <t xml:space="preserve">Ремонт канализации                                </t>
  </si>
  <si>
    <t>Июль</t>
  </si>
  <si>
    <t xml:space="preserve">Замена эл.лампочек и ЛБ                           </t>
  </si>
  <si>
    <t xml:space="preserve">шт        </t>
  </si>
  <si>
    <t xml:space="preserve">Ремонт ЦО.                                        </t>
  </si>
  <si>
    <t>Октябрь</t>
  </si>
  <si>
    <t xml:space="preserve">Замена светильников                               </t>
  </si>
  <si>
    <t>Декабрь</t>
  </si>
  <si>
    <t>Электроснабжение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</si>
</sst>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58" t="s">
        <v>24</v>
      </c>
      <c r="B1" s="158"/>
      <c r="C1" s="158"/>
      <c r="D1" s="158"/>
      <c r="E1" s="158"/>
      <c r="F1" s="158"/>
      <c r="G1" s="158"/>
      <c r="H1" s="158"/>
    </row>
    <row r="2" spans="1:8" ht="19.5" customHeight="1">
      <c r="A2" s="159" t="s">
        <v>59</v>
      </c>
      <c r="B2" s="159"/>
      <c r="C2" s="160"/>
      <c r="D2" s="160"/>
      <c r="E2" s="160"/>
      <c r="F2" s="160"/>
      <c r="G2" s="160"/>
      <c r="H2" s="160"/>
    </row>
    <row r="3" spans="1:8" ht="19.5" customHeight="1">
      <c r="A3" s="89" t="s">
        <v>60</v>
      </c>
      <c r="B3" s="89"/>
      <c r="C3" s="89"/>
      <c r="D3" s="162" t="s">
        <v>72</v>
      </c>
      <c r="E3" s="162"/>
      <c r="F3" s="162"/>
      <c r="G3" s="162"/>
      <c r="H3" s="162"/>
    </row>
    <row r="4" spans="1:8" ht="19.5" customHeight="1">
      <c r="A4" s="160" t="s">
        <v>66</v>
      </c>
      <c r="B4" s="160"/>
      <c r="C4" s="160"/>
      <c r="D4" s="160"/>
      <c r="E4" s="160"/>
      <c r="F4" s="160"/>
      <c r="G4" s="160"/>
      <c r="H4" s="160"/>
    </row>
    <row r="5" spans="1:8" ht="19.5" customHeight="1">
      <c r="A5" s="161" t="s">
        <v>22</v>
      </c>
      <c r="B5" s="161"/>
      <c r="C5" s="161"/>
      <c r="D5" s="161"/>
      <c r="E5" s="15">
        <v>3174.1</v>
      </c>
      <c r="F5" s="15" t="s">
        <v>51</v>
      </c>
      <c r="G5" s="15"/>
      <c r="H5" s="15"/>
    </row>
    <row r="6" spans="1:8" ht="19.5" customHeight="1">
      <c r="A6" s="161" t="s">
        <v>23</v>
      </c>
      <c r="B6" s="161"/>
      <c r="C6" s="161"/>
      <c r="D6" s="161"/>
      <c r="E6" s="161"/>
      <c r="F6" s="15">
        <v>342.6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63" t="s">
        <v>0</v>
      </c>
      <c r="B11" s="163"/>
      <c r="C11" s="163"/>
      <c r="D11" s="163"/>
      <c r="E11" s="163"/>
      <c r="F11" s="163"/>
      <c r="G11" s="163"/>
      <c r="H11" s="163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64" t="s">
        <v>8</v>
      </c>
      <c r="G13" s="165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8">
        <v>6</v>
      </c>
      <c r="G14" s="169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636.644</v>
      </c>
      <c r="D15" s="40">
        <f>D16+D22</f>
        <v>610.9169999999999</v>
      </c>
      <c r="E15" s="40">
        <f>E16+E22</f>
        <v>706.7919727118644</v>
      </c>
      <c r="F15" s="166"/>
      <c r="G15" s="167"/>
      <c r="H15" s="27"/>
      <c r="I15" s="3"/>
    </row>
    <row r="16" spans="1:9" ht="30.75" customHeight="1">
      <c r="A16" s="37" t="s">
        <v>2</v>
      </c>
      <c r="B16" s="36"/>
      <c r="C16" s="62">
        <v>564.397</v>
      </c>
      <c r="D16" s="65">
        <v>540.444</v>
      </c>
      <c r="E16" s="23">
        <f>C16*0.1525+E19+E21</f>
        <v>695.7743052118644</v>
      </c>
      <c r="F16" s="131"/>
      <c r="G16" s="132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380.19100000000003</v>
      </c>
      <c r="D18" s="77"/>
      <c r="E18" s="75">
        <f>C18</f>
        <v>380.19100000000003</v>
      </c>
      <c r="F18" s="135"/>
      <c r="G18" s="136"/>
      <c r="H18" s="77"/>
      <c r="I18" s="3"/>
    </row>
    <row r="19" spans="1:9" ht="15" customHeight="1">
      <c r="A19" s="45" t="s">
        <v>26</v>
      </c>
      <c r="B19" s="73"/>
      <c r="C19" s="74">
        <f>C18/1.18</f>
        <v>322.19576271186446</v>
      </c>
      <c r="D19" s="23"/>
      <c r="E19" s="23">
        <f>C19</f>
        <v>322.19576271186446</v>
      </c>
      <c r="F19" s="137"/>
      <c r="G19" s="138"/>
      <c r="H19" s="23"/>
      <c r="I19" s="3"/>
    </row>
    <row r="20" spans="1:9" ht="13.5" customHeight="1">
      <c r="A20" s="21" t="s">
        <v>3</v>
      </c>
      <c r="B20" s="41"/>
      <c r="C20" s="112">
        <v>184.206</v>
      </c>
      <c r="D20" s="28"/>
      <c r="E20" s="113">
        <f>E16-E18</f>
        <v>315.5833052118644</v>
      </c>
      <c r="F20" s="135"/>
      <c r="G20" s="136"/>
      <c r="H20" s="44"/>
      <c r="I20" s="3"/>
    </row>
    <row r="21" spans="1:9" ht="14.25" customHeight="1" thickBot="1">
      <c r="A21" s="31" t="s">
        <v>26</v>
      </c>
      <c r="B21" s="80">
        <v>47.689</v>
      </c>
      <c r="C21" s="26">
        <f>C20/1.18</f>
        <v>156.10677966101696</v>
      </c>
      <c r="D21" s="26"/>
      <c r="E21" s="68">
        <v>287.508</v>
      </c>
      <c r="F21" s="139"/>
      <c r="G21" s="140"/>
      <c r="H21" s="26">
        <f>B21+C21-E21</f>
        <v>-83.71222033898303</v>
      </c>
      <c r="I21" s="3"/>
    </row>
    <row r="22" spans="1:9" ht="15" customHeight="1">
      <c r="A22" s="29" t="s">
        <v>4</v>
      </c>
      <c r="B22" s="81"/>
      <c r="C22" s="64">
        <v>72.247</v>
      </c>
      <c r="D22" s="66">
        <v>70.473</v>
      </c>
      <c r="E22" s="32">
        <f>C22*0.1525+E23</f>
        <v>11.0176675</v>
      </c>
      <c r="F22" s="124"/>
      <c r="G22" s="125"/>
      <c r="H22" s="33"/>
      <c r="I22" s="3"/>
    </row>
    <row r="23" spans="1:9" ht="15" customHeight="1" thickBot="1">
      <c r="A23" s="31" t="s">
        <v>26</v>
      </c>
      <c r="B23" s="80">
        <v>226.423</v>
      </c>
      <c r="C23" s="63">
        <f>C22/1.18</f>
        <v>61.226271186440684</v>
      </c>
      <c r="D23" s="26"/>
      <c r="E23" s="68">
        <v>0</v>
      </c>
      <c r="F23" s="139"/>
      <c r="G23" s="140"/>
      <c r="H23" s="26">
        <f>B23+C23-E23</f>
        <v>287.64927118644067</v>
      </c>
      <c r="I23" s="3"/>
    </row>
    <row r="24" spans="1:9" ht="19.5" customHeight="1">
      <c r="A24" s="25" t="s">
        <v>5</v>
      </c>
      <c r="B24" s="42"/>
      <c r="C24" s="43">
        <f>SUM(C26:C30)</f>
        <v>1456.462</v>
      </c>
      <c r="D24" s="43">
        <f>SUM(D26:D30)</f>
        <v>1410.6100000000001</v>
      </c>
      <c r="E24" s="43">
        <f>SUM(E26:E30)</f>
        <v>1456.462</v>
      </c>
      <c r="F24" s="182"/>
      <c r="G24" s="18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130.39</v>
      </c>
      <c r="D26" s="67">
        <v>128.697</v>
      </c>
      <c r="E26" s="13">
        <f>C26</f>
        <v>130.39</v>
      </c>
      <c r="F26" s="184"/>
      <c r="G26" s="185"/>
      <c r="H26" s="13"/>
      <c r="I26" s="3"/>
    </row>
    <row r="27" spans="1:9" ht="19.5" customHeight="1">
      <c r="A27" s="20" t="s">
        <v>33</v>
      </c>
      <c r="B27" s="39"/>
      <c r="C27" s="67">
        <v>160.237</v>
      </c>
      <c r="D27" s="67">
        <v>158.132</v>
      </c>
      <c r="E27" s="13">
        <f>C27</f>
        <v>160.237</v>
      </c>
      <c r="F27" s="184"/>
      <c r="G27" s="185"/>
      <c r="H27" s="13"/>
      <c r="I27" s="3"/>
    </row>
    <row r="28" spans="1:9" ht="15.75" customHeight="1">
      <c r="A28" s="20" t="s">
        <v>55</v>
      </c>
      <c r="B28" s="93"/>
      <c r="C28" s="92">
        <v>926.295</v>
      </c>
      <c r="D28" s="92">
        <v>884.621</v>
      </c>
      <c r="E28" s="77">
        <f>C28</f>
        <v>926.295</v>
      </c>
      <c r="F28" s="184"/>
      <c r="G28" s="185"/>
      <c r="H28" s="77"/>
      <c r="I28" s="3"/>
    </row>
    <row r="29" spans="1:9" ht="15.75" customHeight="1">
      <c r="A29" s="20" t="s">
        <v>86</v>
      </c>
      <c r="B29" s="93"/>
      <c r="C29" s="92">
        <v>239.54</v>
      </c>
      <c r="D29" s="92">
        <v>239.16</v>
      </c>
      <c r="E29" s="77">
        <f>C29</f>
        <v>239.54</v>
      </c>
      <c r="F29" s="115"/>
      <c r="G29" s="116"/>
      <c r="H29" s="77"/>
      <c r="I29" s="2"/>
    </row>
    <row r="30" spans="1:8" ht="15.75" thickBot="1">
      <c r="A30" s="94" t="s">
        <v>62</v>
      </c>
      <c r="B30" s="95"/>
      <c r="C30" s="92">
        <v>0</v>
      </c>
      <c r="D30" s="92">
        <v>0</v>
      </c>
      <c r="E30" s="77">
        <f>C30</f>
        <v>0</v>
      </c>
      <c r="F30" s="197"/>
      <c r="G30" s="198"/>
      <c r="H30" s="96"/>
    </row>
    <row r="31" spans="1:9" ht="43.5" customHeight="1" thickBot="1">
      <c r="A31" s="97" t="s">
        <v>17</v>
      </c>
      <c r="B31" s="114">
        <f>B21+B23</f>
        <v>274.112</v>
      </c>
      <c r="C31" s="100">
        <f>C24+C15</f>
        <v>2093.1059999999998</v>
      </c>
      <c r="D31" s="98">
        <f>D24+D15</f>
        <v>2021.527</v>
      </c>
      <c r="E31" s="98">
        <f>E24+E15</f>
        <v>2163.2539727118647</v>
      </c>
      <c r="F31" s="201">
        <v>161.56</v>
      </c>
      <c r="G31" s="202"/>
      <c r="H31" s="99">
        <f>H21+H23</f>
        <v>203.93705084745764</v>
      </c>
      <c r="I31" s="78"/>
    </row>
    <row r="32" spans="1:9" ht="36" customHeight="1" thickBot="1">
      <c r="A32" s="186" t="s">
        <v>69</v>
      </c>
      <c r="B32" s="186"/>
      <c r="C32" s="186"/>
      <c r="D32" s="186"/>
      <c r="E32" s="186"/>
      <c r="F32" s="186"/>
      <c r="G32" s="186"/>
      <c r="H32" s="186"/>
      <c r="I32" s="2"/>
    </row>
    <row r="33" spans="1:9" ht="44.25" customHeight="1" thickBot="1">
      <c r="A33" s="187" t="s">
        <v>6</v>
      </c>
      <c r="B33" s="187"/>
      <c r="C33" s="188"/>
      <c r="D33" s="191" t="s">
        <v>34</v>
      </c>
      <c r="E33" s="192"/>
      <c r="F33" s="195" t="s">
        <v>35</v>
      </c>
      <c r="G33" s="196"/>
      <c r="H33" s="180" t="s">
        <v>61</v>
      </c>
      <c r="I33" s="2"/>
    </row>
    <row r="34" spans="1:9" ht="21" customHeight="1" thickBot="1">
      <c r="A34" s="189"/>
      <c r="B34" s="189"/>
      <c r="C34" s="190"/>
      <c r="D34" s="193"/>
      <c r="E34" s="194"/>
      <c r="F34" s="106" t="s">
        <v>64</v>
      </c>
      <c r="G34" s="105" t="s">
        <v>65</v>
      </c>
      <c r="H34" s="181"/>
      <c r="I34" s="9"/>
    </row>
    <row r="35" spans="1:9" ht="12.75" customHeight="1">
      <c r="A35" s="170" t="s">
        <v>20</v>
      </c>
      <c r="B35" s="171"/>
      <c r="C35" s="172"/>
      <c r="D35" s="119"/>
      <c r="E35" s="155"/>
      <c r="F35" s="60">
        <f>F46+F47</f>
        <v>14.11</v>
      </c>
      <c r="G35" s="60">
        <v>15.52</v>
      </c>
      <c r="H35" s="61"/>
      <c r="I35" s="10"/>
    </row>
    <row r="36" spans="1:9" ht="12.75" customHeight="1">
      <c r="A36" s="126" t="s">
        <v>10</v>
      </c>
      <c r="B36" s="127"/>
      <c r="C36" s="128"/>
      <c r="D36" s="156" t="s">
        <v>37</v>
      </c>
      <c r="E36" s="157"/>
      <c r="F36" s="69">
        <v>0.78</v>
      </c>
      <c r="G36" s="101">
        <v>0</v>
      </c>
      <c r="H36" s="50"/>
      <c r="I36" s="10"/>
    </row>
    <row r="37" spans="1:9" ht="12.75" customHeight="1">
      <c r="A37" s="126" t="s">
        <v>11</v>
      </c>
      <c r="B37" s="127"/>
      <c r="C37" s="128"/>
      <c r="D37" s="133" t="s">
        <v>38</v>
      </c>
      <c r="E37" s="134"/>
      <c r="F37" s="69">
        <v>0.15</v>
      </c>
      <c r="G37" s="101">
        <v>0.17</v>
      </c>
      <c r="H37" s="50"/>
      <c r="I37" s="8"/>
    </row>
    <row r="38" spans="1:9" ht="12.75" customHeight="1">
      <c r="A38" s="126" t="s">
        <v>36</v>
      </c>
      <c r="B38" s="127"/>
      <c r="C38" s="128"/>
      <c r="D38" s="145" t="s">
        <v>39</v>
      </c>
      <c r="E38" s="146"/>
      <c r="F38" s="70">
        <v>0.19</v>
      </c>
      <c r="G38" s="102">
        <v>0.21</v>
      </c>
      <c r="H38" s="49"/>
      <c r="I38" s="8"/>
    </row>
    <row r="39" spans="1:9" ht="12.75" customHeight="1">
      <c r="A39" s="126" t="s">
        <v>29</v>
      </c>
      <c r="B39" s="127"/>
      <c r="C39" s="128"/>
      <c r="D39" s="145" t="s">
        <v>40</v>
      </c>
      <c r="E39" s="146"/>
      <c r="F39" s="70">
        <v>0</v>
      </c>
      <c r="G39" s="103">
        <v>0</v>
      </c>
      <c r="H39" s="48"/>
      <c r="I39" s="8"/>
    </row>
    <row r="40" spans="1:9" ht="12.75" customHeight="1">
      <c r="A40" s="126" t="s">
        <v>47</v>
      </c>
      <c r="B40" s="127"/>
      <c r="C40" s="128"/>
      <c r="D40" s="145" t="s">
        <v>50</v>
      </c>
      <c r="E40" s="146"/>
      <c r="F40" s="70">
        <v>0</v>
      </c>
      <c r="G40" s="103">
        <v>0</v>
      </c>
      <c r="H40" s="48"/>
      <c r="I40" s="8"/>
    </row>
    <row r="41" spans="1:9" ht="12.75" customHeight="1">
      <c r="A41" s="126" t="s">
        <v>48</v>
      </c>
      <c r="B41" s="127"/>
      <c r="C41" s="128"/>
      <c r="D41" s="145" t="s">
        <v>49</v>
      </c>
      <c r="E41" s="146"/>
      <c r="F41" s="70">
        <v>1.755</v>
      </c>
      <c r="G41" s="103">
        <v>1.93</v>
      </c>
      <c r="H41" s="48"/>
      <c r="I41" s="8"/>
    </row>
    <row r="42" spans="1:9" ht="12.75" customHeight="1">
      <c r="A42" s="126" t="s">
        <v>12</v>
      </c>
      <c r="B42" s="127"/>
      <c r="C42" s="128"/>
      <c r="D42" s="145" t="s">
        <v>41</v>
      </c>
      <c r="E42" s="146"/>
      <c r="F42" s="70">
        <v>0.195</v>
      </c>
      <c r="G42" s="103">
        <v>0.215</v>
      </c>
      <c r="H42" s="48"/>
      <c r="I42" s="8"/>
    </row>
    <row r="43" spans="1:9" ht="12.75" customHeight="1">
      <c r="A43" s="126" t="s">
        <v>13</v>
      </c>
      <c r="B43" s="127"/>
      <c r="C43" s="128"/>
      <c r="D43" s="145" t="s">
        <v>43</v>
      </c>
      <c r="E43" s="146"/>
      <c r="F43" s="70">
        <v>1.51</v>
      </c>
      <c r="G43" s="70">
        <v>1.66</v>
      </c>
      <c r="H43" s="46"/>
      <c r="I43" s="8"/>
    </row>
    <row r="44" spans="1:9" ht="12.75" customHeight="1">
      <c r="A44" s="126" t="s">
        <v>42</v>
      </c>
      <c r="B44" s="127"/>
      <c r="C44" s="128"/>
      <c r="D44" s="145"/>
      <c r="E44" s="146"/>
      <c r="F44" s="70">
        <v>3.79</v>
      </c>
      <c r="G44" s="70">
        <v>4.36</v>
      </c>
      <c r="H44" s="46"/>
      <c r="I44" s="8"/>
    </row>
    <row r="45" spans="1:9" ht="12.75" customHeight="1">
      <c r="A45" s="126" t="s">
        <v>14</v>
      </c>
      <c r="B45" s="127"/>
      <c r="C45" s="128"/>
      <c r="D45" s="145"/>
      <c r="E45" s="146"/>
      <c r="F45" s="71">
        <v>1.45</v>
      </c>
      <c r="G45" s="71">
        <v>1.6</v>
      </c>
      <c r="H45" s="46"/>
      <c r="I45" s="8"/>
    </row>
    <row r="46" spans="1:9" ht="12.75" customHeight="1">
      <c r="A46" s="173" t="s">
        <v>21</v>
      </c>
      <c r="B46" s="174"/>
      <c r="C46" s="175"/>
      <c r="D46" s="176"/>
      <c r="E46" s="177"/>
      <c r="F46" s="90">
        <f>SUM(F36:F45)</f>
        <v>9.82</v>
      </c>
      <c r="G46" s="90">
        <f>SUM(G36:G45)</f>
        <v>10.145</v>
      </c>
      <c r="H46" s="47"/>
      <c r="I46" s="8"/>
    </row>
    <row r="47" spans="1:9" ht="12.75" customHeight="1">
      <c r="A47" s="153" t="s">
        <v>16</v>
      </c>
      <c r="B47" s="154"/>
      <c r="C47" s="120"/>
      <c r="D47" s="145" t="s">
        <v>25</v>
      </c>
      <c r="E47" s="146"/>
      <c r="F47" s="72">
        <v>4.29</v>
      </c>
      <c r="G47" s="72">
        <v>5.38</v>
      </c>
      <c r="H47" s="79">
        <f>E20</f>
        <v>315.5833052118644</v>
      </c>
      <c r="I47" s="8"/>
    </row>
    <row r="48" spans="1:9" ht="12.75" customHeight="1">
      <c r="A48" s="147" t="s">
        <v>31</v>
      </c>
      <c r="B48" s="148"/>
      <c r="C48" s="148"/>
      <c r="D48" s="148"/>
      <c r="E48" s="149"/>
      <c r="F48" s="53"/>
      <c r="G48" s="53"/>
      <c r="H48" s="90">
        <f>H49+H50</f>
        <v>11.0176675</v>
      </c>
      <c r="I48" s="11"/>
    </row>
    <row r="49" spans="1:9" ht="12.75" customHeight="1">
      <c r="A49" s="150" t="s">
        <v>56</v>
      </c>
      <c r="B49" s="151"/>
      <c r="C49" s="151"/>
      <c r="D49" s="151"/>
      <c r="E49" s="152"/>
      <c r="F49" s="52"/>
      <c r="G49" s="52"/>
      <c r="H49" s="91">
        <f>E22</f>
        <v>11.0176675</v>
      </c>
      <c r="I49" s="12"/>
    </row>
    <row r="50" spans="1:9" ht="12.75" customHeight="1">
      <c r="A50" s="121" t="s">
        <v>58</v>
      </c>
      <c r="B50" s="122"/>
      <c r="C50" s="122"/>
      <c r="D50" s="122"/>
      <c r="E50" s="123"/>
      <c r="F50" s="51"/>
      <c r="G50" s="51"/>
      <c r="H50" s="91">
        <v>0</v>
      </c>
      <c r="I50" s="12"/>
    </row>
    <row r="51" spans="1:8" ht="15">
      <c r="A51" s="6" t="s">
        <v>28</v>
      </c>
      <c r="B51" s="6"/>
      <c r="C51" s="6"/>
      <c r="D51" s="2"/>
      <c r="E51" s="2"/>
      <c r="F51" s="2"/>
      <c r="G51" s="2"/>
      <c r="H51" s="2"/>
    </row>
    <row r="52" spans="1:8" ht="15">
      <c r="A52" s="16" t="s">
        <v>30</v>
      </c>
      <c r="B52" s="16"/>
      <c r="C52" s="16"/>
      <c r="D52" s="16"/>
      <c r="E52" s="2"/>
      <c r="F52" s="2"/>
      <c r="G52" s="2"/>
      <c r="H52" s="2"/>
    </row>
    <row r="53" spans="1:8" ht="3.75" customHeight="1">
      <c r="A53" s="6"/>
      <c r="B53" s="6"/>
      <c r="C53" s="6"/>
      <c r="D53" s="2"/>
      <c r="E53" s="2"/>
      <c r="F53" s="2"/>
      <c r="G53" s="2"/>
      <c r="H53" s="2"/>
    </row>
    <row r="54" spans="1:8" ht="35.25" customHeight="1" thickBot="1">
      <c r="A54" s="203" t="s">
        <v>70</v>
      </c>
      <c r="B54" s="203"/>
      <c r="C54" s="203"/>
      <c r="D54" s="203"/>
      <c r="E54" s="203"/>
      <c r="F54" s="203"/>
      <c r="G54" s="203"/>
      <c r="H54" s="203"/>
    </row>
    <row r="55" spans="1:8" ht="27" customHeight="1" thickBot="1">
      <c r="A55" s="178" t="s">
        <v>46</v>
      </c>
      <c r="B55" s="179"/>
      <c r="C55" s="179"/>
      <c r="D55" s="82" t="s">
        <v>45</v>
      </c>
      <c r="E55" s="83" t="s">
        <v>53</v>
      </c>
      <c r="F55" s="129" t="s">
        <v>44</v>
      </c>
      <c r="G55" s="130"/>
      <c r="H55" s="84" t="s">
        <v>54</v>
      </c>
    </row>
    <row r="56" spans="1:8" ht="10.5" customHeight="1">
      <c r="A56" s="107" t="s">
        <v>73</v>
      </c>
      <c r="B56" s="108"/>
      <c r="C56" s="109"/>
      <c r="D56" s="85" t="s">
        <v>74</v>
      </c>
      <c r="E56" s="85" t="s">
        <v>75</v>
      </c>
      <c r="F56" s="111">
        <v>17</v>
      </c>
      <c r="G56" s="110"/>
      <c r="H56" s="86">
        <v>15.94</v>
      </c>
    </row>
    <row r="57" spans="1:8" ht="10.5" customHeight="1">
      <c r="A57" s="107" t="s">
        <v>73</v>
      </c>
      <c r="B57" s="108"/>
      <c r="C57" s="109"/>
      <c r="D57" s="85" t="s">
        <v>74</v>
      </c>
      <c r="E57" s="85" t="s">
        <v>75</v>
      </c>
      <c r="F57" s="117">
        <v>18</v>
      </c>
      <c r="G57" s="118"/>
      <c r="H57" s="86">
        <v>21.84</v>
      </c>
    </row>
    <row r="58" spans="1:8" ht="10.5" customHeight="1">
      <c r="A58" s="107" t="s">
        <v>73</v>
      </c>
      <c r="B58" s="108"/>
      <c r="C58" s="109"/>
      <c r="D58" s="85" t="s">
        <v>74</v>
      </c>
      <c r="E58" s="85" t="s">
        <v>75</v>
      </c>
      <c r="F58" s="117">
        <v>17</v>
      </c>
      <c r="G58" s="118"/>
      <c r="H58" s="86">
        <v>15.91</v>
      </c>
    </row>
    <row r="59" spans="1:8" ht="10.5" customHeight="1">
      <c r="A59" s="107" t="s">
        <v>73</v>
      </c>
      <c r="B59" s="108"/>
      <c r="C59" s="109"/>
      <c r="D59" s="85" t="s">
        <v>74</v>
      </c>
      <c r="E59" s="85" t="s">
        <v>75</v>
      </c>
      <c r="F59" s="117">
        <v>18</v>
      </c>
      <c r="G59" s="118"/>
      <c r="H59" s="86">
        <v>15.995</v>
      </c>
    </row>
    <row r="60" spans="1:8" ht="10.5" customHeight="1">
      <c r="A60" s="107" t="s">
        <v>73</v>
      </c>
      <c r="B60" s="108"/>
      <c r="C60" s="109"/>
      <c r="D60" s="85" t="s">
        <v>74</v>
      </c>
      <c r="E60" s="85" t="s">
        <v>75</v>
      </c>
      <c r="F60" s="117">
        <v>17</v>
      </c>
      <c r="G60" s="118"/>
      <c r="H60" s="86">
        <v>15.346</v>
      </c>
    </row>
    <row r="61" spans="1:8" ht="10.5" customHeight="1">
      <c r="A61" s="107" t="s">
        <v>73</v>
      </c>
      <c r="B61" s="108"/>
      <c r="C61" s="109"/>
      <c r="D61" s="85" t="s">
        <v>74</v>
      </c>
      <c r="E61" s="85" t="s">
        <v>75</v>
      </c>
      <c r="F61" s="117">
        <v>17</v>
      </c>
      <c r="G61" s="118"/>
      <c r="H61" s="86">
        <v>15.346</v>
      </c>
    </row>
    <row r="62" spans="1:8" ht="10.5" customHeight="1">
      <c r="A62" s="107" t="s">
        <v>73</v>
      </c>
      <c r="B62" s="108"/>
      <c r="C62" s="109"/>
      <c r="D62" s="85" t="s">
        <v>74</v>
      </c>
      <c r="E62" s="85" t="s">
        <v>75</v>
      </c>
      <c r="F62" s="117">
        <v>17</v>
      </c>
      <c r="G62" s="118"/>
      <c r="H62" s="86">
        <v>15.346</v>
      </c>
    </row>
    <row r="63" spans="1:8" ht="10.5" customHeight="1">
      <c r="A63" s="107" t="s">
        <v>73</v>
      </c>
      <c r="B63" s="108"/>
      <c r="C63" s="109"/>
      <c r="D63" s="85" t="s">
        <v>74</v>
      </c>
      <c r="E63" s="85" t="s">
        <v>75</v>
      </c>
      <c r="F63" s="117">
        <v>18</v>
      </c>
      <c r="G63" s="118"/>
      <c r="H63" s="86">
        <v>15.995</v>
      </c>
    </row>
    <row r="64" spans="1:8" ht="10.5" customHeight="1">
      <c r="A64" s="107" t="s">
        <v>76</v>
      </c>
      <c r="B64" s="108"/>
      <c r="C64" s="109"/>
      <c r="D64" s="85" t="s">
        <v>77</v>
      </c>
      <c r="E64" s="85" t="s">
        <v>75</v>
      </c>
      <c r="F64" s="117">
        <v>56</v>
      </c>
      <c r="G64" s="118"/>
      <c r="H64" s="86">
        <v>50.629</v>
      </c>
    </row>
    <row r="65" spans="1:8" ht="10.5" customHeight="1">
      <c r="A65" s="107" t="s">
        <v>73</v>
      </c>
      <c r="B65" s="108"/>
      <c r="C65" s="109"/>
      <c r="D65" s="85" t="s">
        <v>77</v>
      </c>
      <c r="E65" s="85" t="s">
        <v>75</v>
      </c>
      <c r="F65" s="117">
        <v>18</v>
      </c>
      <c r="G65" s="118"/>
      <c r="H65" s="86">
        <v>16.026</v>
      </c>
    </row>
    <row r="66" spans="1:8" ht="10.5" customHeight="1">
      <c r="A66" s="107" t="s">
        <v>78</v>
      </c>
      <c r="B66" s="108"/>
      <c r="C66" s="109"/>
      <c r="D66" s="85" t="s">
        <v>77</v>
      </c>
      <c r="E66" s="85" t="s">
        <v>75</v>
      </c>
      <c r="F66" s="117">
        <v>1</v>
      </c>
      <c r="G66" s="118"/>
      <c r="H66" s="86">
        <v>0.182</v>
      </c>
    </row>
    <row r="67" spans="1:8" ht="10.5" customHeight="1">
      <c r="A67" s="107" t="s">
        <v>76</v>
      </c>
      <c r="B67" s="108"/>
      <c r="C67" s="109"/>
      <c r="D67" s="85" t="s">
        <v>79</v>
      </c>
      <c r="E67" s="85" t="s">
        <v>75</v>
      </c>
      <c r="F67" s="117">
        <v>74</v>
      </c>
      <c r="G67" s="118"/>
      <c r="H67" s="86">
        <v>52.953</v>
      </c>
    </row>
    <row r="68" spans="1:8" ht="10.5" customHeight="1">
      <c r="A68" s="107" t="s">
        <v>76</v>
      </c>
      <c r="B68" s="108"/>
      <c r="C68" s="109"/>
      <c r="D68" s="85" t="s">
        <v>79</v>
      </c>
      <c r="E68" s="85" t="s">
        <v>75</v>
      </c>
      <c r="F68" s="117">
        <v>46</v>
      </c>
      <c r="G68" s="118"/>
      <c r="H68" s="86">
        <v>34.629</v>
      </c>
    </row>
    <row r="69" spans="1:8" ht="10.5" customHeight="1">
      <c r="A69" s="107" t="s">
        <v>78</v>
      </c>
      <c r="B69" s="108"/>
      <c r="C69" s="109"/>
      <c r="D69" s="85" t="s">
        <v>79</v>
      </c>
      <c r="E69" s="85" t="s">
        <v>75</v>
      </c>
      <c r="F69" s="117">
        <v>3</v>
      </c>
      <c r="G69" s="118"/>
      <c r="H69" s="86">
        <v>0.54</v>
      </c>
    </row>
    <row r="70" spans="1:8" ht="10.5" customHeight="1">
      <c r="A70" s="107" t="s">
        <v>80</v>
      </c>
      <c r="B70" s="108"/>
      <c r="C70" s="109"/>
      <c r="D70" s="85" t="s">
        <v>79</v>
      </c>
      <c r="E70" s="85" t="s">
        <v>81</v>
      </c>
      <c r="F70" s="117">
        <v>2</v>
      </c>
      <c r="G70" s="118"/>
      <c r="H70" s="86">
        <v>0.526</v>
      </c>
    </row>
    <row r="71" spans="1:8" ht="10.5" customHeight="1">
      <c r="A71" s="107" t="s">
        <v>82</v>
      </c>
      <c r="B71" s="108"/>
      <c r="C71" s="109"/>
      <c r="D71" s="85" t="s">
        <v>83</v>
      </c>
      <c r="E71" s="85" t="s">
        <v>81</v>
      </c>
      <c r="F71" s="117">
        <v>2</v>
      </c>
      <c r="G71" s="118"/>
      <c r="H71" s="86">
        <v>0.079</v>
      </c>
    </row>
    <row r="72" spans="1:8" ht="10.5" customHeight="1">
      <c r="A72" s="107" t="s">
        <v>84</v>
      </c>
      <c r="B72" s="108"/>
      <c r="C72" s="109"/>
      <c r="D72" s="85" t="s">
        <v>85</v>
      </c>
      <c r="E72" s="85" t="s">
        <v>81</v>
      </c>
      <c r="F72" s="117">
        <v>2</v>
      </c>
      <c r="G72" s="118"/>
      <c r="H72" s="86">
        <v>0.226</v>
      </c>
    </row>
    <row r="73" spans="1:8" ht="9.75" customHeight="1">
      <c r="A73" s="141" t="s">
        <v>57</v>
      </c>
      <c r="B73" s="142"/>
      <c r="C73" s="143"/>
      <c r="D73" s="87"/>
      <c r="E73" s="87"/>
      <c r="F73" s="199"/>
      <c r="G73" s="200"/>
      <c r="H73" s="88">
        <f>SUM(H56:H72)</f>
        <v>287.50800000000004</v>
      </c>
    </row>
    <row r="74" spans="1:8" ht="37.5" customHeight="1" thickBot="1">
      <c r="A74" s="144" t="s">
        <v>71</v>
      </c>
      <c r="B74" s="144"/>
      <c r="C74" s="144"/>
      <c r="D74" s="144"/>
      <c r="E74" s="144"/>
      <c r="F74" s="144"/>
      <c r="G74" s="144"/>
      <c r="H74" s="144"/>
    </row>
    <row r="75" spans="1:8" ht="27.75" customHeight="1" thickBot="1">
      <c r="A75" s="178" t="s">
        <v>46</v>
      </c>
      <c r="B75" s="179"/>
      <c r="C75" s="130"/>
      <c r="D75" s="82" t="s">
        <v>45</v>
      </c>
      <c r="E75" s="83" t="s">
        <v>53</v>
      </c>
      <c r="F75" s="129" t="s">
        <v>44</v>
      </c>
      <c r="G75" s="130"/>
      <c r="H75" s="84" t="s">
        <v>54</v>
      </c>
    </row>
    <row r="76" spans="1:8" ht="10.5" customHeight="1">
      <c r="A76" s="107"/>
      <c r="B76" s="108"/>
      <c r="C76" s="109"/>
      <c r="D76" s="85"/>
      <c r="E76" s="85"/>
      <c r="F76" s="111"/>
      <c r="G76" s="110"/>
      <c r="H76" s="86"/>
    </row>
    <row r="77" spans="1:8" ht="9.75" customHeight="1">
      <c r="A77" s="141" t="s">
        <v>57</v>
      </c>
      <c r="B77" s="142"/>
      <c r="C77" s="143"/>
      <c r="D77" s="87"/>
      <c r="E77" s="87"/>
      <c r="F77" s="199"/>
      <c r="G77" s="200"/>
      <c r="H77" s="88">
        <f>SUM(H76:H76)</f>
        <v>0</v>
      </c>
    </row>
  </sheetData>
  <mergeCells count="67">
    <mergeCell ref="A41:C41"/>
    <mergeCell ref="A54:H54"/>
    <mergeCell ref="A55:C55"/>
    <mergeCell ref="D40:E40"/>
    <mergeCell ref="D41:E41"/>
    <mergeCell ref="A43:C43"/>
    <mergeCell ref="A42:C42"/>
    <mergeCell ref="A40:C40"/>
    <mergeCell ref="F30:G30"/>
    <mergeCell ref="F77:G77"/>
    <mergeCell ref="F31:G31"/>
    <mergeCell ref="F73:G73"/>
    <mergeCell ref="A75:C75"/>
    <mergeCell ref="H33:H34"/>
    <mergeCell ref="F24:G24"/>
    <mergeCell ref="F26:G26"/>
    <mergeCell ref="F27:G27"/>
    <mergeCell ref="F28:G28"/>
    <mergeCell ref="A32:H32"/>
    <mergeCell ref="A33:C34"/>
    <mergeCell ref="D33:E34"/>
    <mergeCell ref="F33:G33"/>
    <mergeCell ref="D38:E38"/>
    <mergeCell ref="D39:E39"/>
    <mergeCell ref="A77:C77"/>
    <mergeCell ref="D42:E42"/>
    <mergeCell ref="D44:E44"/>
    <mergeCell ref="D43:E43"/>
    <mergeCell ref="D45:E45"/>
    <mergeCell ref="A45:C45"/>
    <mergeCell ref="A46:C46"/>
    <mergeCell ref="D46:E46"/>
    <mergeCell ref="A35:C35"/>
    <mergeCell ref="A36:C36"/>
    <mergeCell ref="A39:C39"/>
    <mergeCell ref="A37:C37"/>
    <mergeCell ref="A38:C38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3:C73"/>
    <mergeCell ref="A74:H74"/>
    <mergeCell ref="D47:E47"/>
    <mergeCell ref="A48:E48"/>
    <mergeCell ref="A49:E49"/>
    <mergeCell ref="A47:C47"/>
    <mergeCell ref="A50:E50"/>
    <mergeCell ref="D35:E35"/>
    <mergeCell ref="D36:E36"/>
    <mergeCell ref="F22:G22"/>
    <mergeCell ref="A44:C44"/>
    <mergeCell ref="F75:G75"/>
    <mergeCell ref="F16:G16"/>
    <mergeCell ref="D37:E37"/>
    <mergeCell ref="F55:G55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2013-03-12T04:24:45Z</dcterms:modified>
  <cp:category/>
  <cp:version/>
  <cp:contentType/>
  <cp:contentStatus/>
</cp:coreProperties>
</file>