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'Лист1'!$A$1:$H$73</definedName>
  </definedNames>
  <calcPr fullCalcOnLoad="1"/>
</workbook>
</file>

<file path=xl/sharedStrings.xml><?xml version="1.0" encoding="utf-8"?>
<sst xmlns="http://schemas.openxmlformats.org/spreadsheetml/2006/main" count="124" uniqueCount="97">
  <si>
    <t>Часть 1. Финансовые показатели</t>
  </si>
  <si>
    <t>Вид показателя</t>
  </si>
  <si>
    <t>Содержание и ремонт жилья</t>
  </si>
  <si>
    <t xml:space="preserve">текущий ремонт </t>
  </si>
  <si>
    <t>Кап.ремонт</t>
  </si>
  <si>
    <t>Коммунальные услуги</t>
  </si>
  <si>
    <t>Наименование работ и услуг (указывается в соответствии с договором управления)</t>
  </si>
  <si>
    <t>в том числе:</t>
  </si>
  <si>
    <t>Задолженность населения за ЖКУ</t>
  </si>
  <si>
    <t>Плата за жилое помещение, всего</t>
  </si>
  <si>
    <t>Освещение мест общего пользования</t>
  </si>
  <si>
    <t>Проверка вентканалов и дымоходов</t>
  </si>
  <si>
    <t>Внутридомовое газовое оборудование</t>
  </si>
  <si>
    <t>Работы по расчету,приему и учету платежей граждан за ЖКУ</t>
  </si>
  <si>
    <t>Работы по управлению многоквартирным домом</t>
  </si>
  <si>
    <t xml:space="preserve">содержание общего имущества </t>
  </si>
  <si>
    <t>Текущий ремонт</t>
  </si>
  <si>
    <t>Всего: плата за жилое помещение и коммунальные услуги</t>
  </si>
  <si>
    <t>Начисленная плата населению</t>
  </si>
  <si>
    <t>Расходы               по оказанию ЖКУ</t>
  </si>
  <si>
    <t>Всего по содержанию и текущему ремонту</t>
  </si>
  <si>
    <t>Всего по содержанию общего имущества</t>
  </si>
  <si>
    <t>площадь помещений, находящихся в муниципальной собственности</t>
  </si>
  <si>
    <t>Отчёт</t>
  </si>
  <si>
    <t xml:space="preserve"> </t>
  </si>
  <si>
    <t>без НДС</t>
  </si>
  <si>
    <t>в тыс.руб. (с НДС)</t>
  </si>
  <si>
    <t>Примечание:</t>
  </si>
  <si>
    <t>Обслуживание лифтов*</t>
  </si>
  <si>
    <t>*- Только для квартир в домах с лифтами, находящихся выше 1-го этажа</t>
  </si>
  <si>
    <t xml:space="preserve">Кап.ремонт (всего) </t>
  </si>
  <si>
    <t>Водоотведение</t>
  </si>
  <si>
    <t>Водоснабжение</t>
  </si>
  <si>
    <t>Подрядчик</t>
  </si>
  <si>
    <t>Стоимость на 1 кв.м. общей площади в месяц, руб.</t>
  </si>
  <si>
    <t>Отдел по работе с гражданами</t>
  </si>
  <si>
    <t>ОАО "НСК"</t>
  </si>
  <si>
    <t>ВДПО</t>
  </si>
  <si>
    <t>МУ "ЖКК"</t>
  </si>
  <si>
    <t>ООО "Лифтремонт"</t>
  </si>
  <si>
    <t>ОАО "Нижегородоблгаз"</t>
  </si>
  <si>
    <t>Техническое обслуживание</t>
  </si>
  <si>
    <t>ООО "Центр-СБК"</t>
  </si>
  <si>
    <t>Объём</t>
  </si>
  <si>
    <t>Период</t>
  </si>
  <si>
    <t>Вид работы</t>
  </si>
  <si>
    <t>Дезифекция и дератизация</t>
  </si>
  <si>
    <t>Вывоз твёрдых бытовых отходов</t>
  </si>
  <si>
    <t>ООО "АСКТ"</t>
  </si>
  <si>
    <t>ФГУП "Профилактика"</t>
  </si>
  <si>
    <t>кв.м. в том числе</t>
  </si>
  <si>
    <t>кв.м.</t>
  </si>
  <si>
    <t>Ед. измерен.</t>
  </si>
  <si>
    <t>Сумма, тыс.руб.</t>
  </si>
  <si>
    <t>Теплоснабжение</t>
  </si>
  <si>
    <t>Кап ремонт(средства населения)</t>
  </si>
  <si>
    <t>Всего</t>
  </si>
  <si>
    <t>Кап ремонт(средства бюджета и населения)</t>
  </si>
  <si>
    <r>
      <t>ОАО "Управляющая компания "Наш дом"</t>
    </r>
    <r>
      <rPr>
        <sz val="13"/>
        <rFont val="Times New Roman"/>
        <family val="1"/>
      </rPr>
      <t xml:space="preserve"> о выполнении договора</t>
    </r>
  </si>
  <si>
    <t>управления многоквартирным домом по адресу:</t>
  </si>
  <si>
    <t>Сумма выполненных работ по тек. и кап. ремонту, тыс.руб.</t>
  </si>
  <si>
    <t>Горячее водоснабжение</t>
  </si>
  <si>
    <t>Поступившая сумма от населения</t>
  </si>
  <si>
    <t>Часть 2. Перечень выполненных услуг и работ по содержанию и ремонту общего имущества (с НДС)</t>
  </si>
  <si>
    <t>Часть 3. Перечень выполненных работ по текущему ремонту (без НДС)</t>
  </si>
  <si>
    <t>Часть 4. Перечень выполненных работ по капитальному ремонту (без НДС)</t>
  </si>
  <si>
    <r>
      <t xml:space="preserve">за </t>
    </r>
    <r>
      <rPr>
        <b/>
        <sz val="13"/>
        <rFont val="Times New Roman"/>
        <family val="1"/>
      </rPr>
      <t>2013</t>
    </r>
    <r>
      <rPr>
        <sz val="13"/>
        <rFont val="Times New Roman"/>
        <family val="1"/>
      </rPr>
      <t xml:space="preserve"> год</t>
    </r>
  </si>
  <si>
    <t>Остаток средств на 01.01.2013</t>
  </si>
  <si>
    <t>Остаток средств на 01.01.2014 (гр.2+гр.3-гр.5)</t>
  </si>
  <si>
    <t>до 01.07.13</t>
  </si>
  <si>
    <t>с 01.07.13</t>
  </si>
  <si>
    <t>Общая площадь жилых помещений в многоквартирном доме</t>
  </si>
  <si>
    <t>ул ЖУКОВСКОГО д 3</t>
  </si>
  <si>
    <t>Ремонт асбоцементной кровли (вышка-7 м/ч.)</t>
  </si>
  <si>
    <t>Сентябрь</t>
  </si>
  <si>
    <t xml:space="preserve">м2        </t>
  </si>
  <si>
    <t>Замена светильников ()</t>
  </si>
  <si>
    <t>Октябрь</t>
  </si>
  <si>
    <t xml:space="preserve">шт        </t>
  </si>
  <si>
    <t>Замена светильников (подъезды)</t>
  </si>
  <si>
    <t>Декабрь</t>
  </si>
  <si>
    <t>Замена светильников (1п.)</t>
  </si>
  <si>
    <t>Февраль</t>
  </si>
  <si>
    <t>Ремонт дверей (узел управл.)</t>
  </si>
  <si>
    <t>Ремонт дверей (утепление-2,3 под.)</t>
  </si>
  <si>
    <t>Установка малых форм (детская плошадка-5 элементов)</t>
  </si>
  <si>
    <t>Август</t>
  </si>
  <si>
    <t>Ремонт полов (цементн.)</t>
  </si>
  <si>
    <t>Январь</t>
  </si>
  <si>
    <t>Ремонт ЦО (кв.32)</t>
  </si>
  <si>
    <t xml:space="preserve">м         </t>
  </si>
  <si>
    <t>Ремонт ЦО (ст.кв.2,6,10,14)</t>
  </si>
  <si>
    <t>Ремонт ЦО (кв.28)</t>
  </si>
  <si>
    <t>Ноябрь</t>
  </si>
  <si>
    <t>Ремонт щитов (ВРУ)</t>
  </si>
  <si>
    <t>Март</t>
  </si>
  <si>
    <t>Очистка кровли (от снега и наледи с а/вышки)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</si>
</sst>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8">
    <font>
      <sz val="10"/>
      <name val="Arial Cyr"/>
      <family val="0"/>
    </font>
    <font>
      <sz val="8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  <font>
      <b/>
      <i/>
      <sz val="13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i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dotted"/>
      <bottom style="medium"/>
    </border>
    <border>
      <left>
        <color indexed="63"/>
      </left>
      <right style="thin"/>
      <top style="medium"/>
      <bottom style="dotted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dotted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4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4" fontId="6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2" fillId="0" borderId="0" xfId="0" applyFont="1" applyBorder="1" applyAlignment="1">
      <alignment/>
    </xf>
    <xf numFmtId="4" fontId="6" fillId="0" borderId="2" xfId="0" applyNumberFormat="1" applyFont="1" applyBorder="1" applyAlignment="1">
      <alignment horizontal="center" vertical="center"/>
    </xf>
    <xf numFmtId="4" fontId="6" fillId="0" borderId="2" xfId="0" applyNumberFormat="1" applyFont="1" applyFill="1" applyBorder="1" applyAlignment="1">
      <alignment horizontal="center" vertical="center"/>
    </xf>
    <xf numFmtId="4" fontId="6" fillId="0" borderId="3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wrapText="1"/>
    </xf>
    <xf numFmtId="4" fontId="6" fillId="0" borderId="7" xfId="0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3" fillId="0" borderId="8" xfId="0" applyFont="1" applyBorder="1" applyAlignment="1">
      <alignment horizontal="right" vertical="center" wrapText="1"/>
    </xf>
    <xf numFmtId="0" fontId="4" fillId="0" borderId="8" xfId="0" applyFont="1" applyBorder="1" applyAlignment="1">
      <alignment wrapText="1"/>
    </xf>
    <xf numFmtId="0" fontId="13" fillId="0" borderId="2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wrapText="1"/>
    </xf>
    <xf numFmtId="4" fontId="6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right" vertical="center" wrapText="1"/>
    </xf>
    <xf numFmtId="0" fontId="4" fillId="0" borderId="12" xfId="0" applyFont="1" applyBorder="1" applyAlignment="1">
      <alignment wrapText="1"/>
    </xf>
    <xf numFmtId="4" fontId="6" fillId="0" borderId="13" xfId="0" applyNumberFormat="1" applyFont="1" applyBorder="1" applyAlignment="1">
      <alignment horizontal="center" vertical="center"/>
    </xf>
    <xf numFmtId="2" fontId="11" fillId="0" borderId="3" xfId="0" applyNumberFormat="1" applyFont="1" applyBorder="1" applyAlignment="1">
      <alignment/>
    </xf>
    <xf numFmtId="2" fontId="11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0" fontId="12" fillId="0" borderId="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4" fontId="11" fillId="0" borderId="3" xfId="0" applyNumberFormat="1" applyFont="1" applyBorder="1" applyAlignment="1">
      <alignment horizontal="center" vertical="center" wrapText="1"/>
    </xf>
    <xf numFmtId="4" fontId="6" fillId="2" borderId="13" xfId="0" applyNumberFormat="1" applyFont="1" applyFill="1" applyBorder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/>
    </xf>
    <xf numFmtId="4" fontId="6" fillId="2" borderId="19" xfId="0" applyNumberFormat="1" applyFont="1" applyFill="1" applyBorder="1" applyAlignment="1">
      <alignment horizontal="center" vertical="center"/>
    </xf>
    <xf numFmtId="4" fontId="6" fillId="2" borderId="3" xfId="0" applyNumberFormat="1" applyFont="1" applyFill="1" applyBorder="1" applyAlignment="1">
      <alignment horizontal="center" vertical="center"/>
    </xf>
    <xf numFmtId="4" fontId="6" fillId="2" borderId="7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2" borderId="4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4" fontId="11" fillId="2" borderId="1" xfId="0" applyNumberFormat="1" applyFont="1" applyFill="1" applyBorder="1" applyAlignment="1">
      <alignment horizontal="center"/>
    </xf>
    <xf numFmtId="0" fontId="2" fillId="0" borderId="3" xfId="0" applyFont="1" applyBorder="1" applyAlignment="1">
      <alignment/>
    </xf>
    <xf numFmtId="4" fontId="6" fillId="0" borderId="20" xfId="0" applyNumberFormat="1" applyFont="1" applyBorder="1" applyAlignment="1">
      <alignment horizontal="center" vertical="center"/>
    </xf>
    <xf numFmtId="4" fontId="6" fillId="0" borderId="21" xfId="0" applyNumberFormat="1" applyFont="1" applyBorder="1" applyAlignment="1">
      <alignment horizontal="center" vertical="center"/>
    </xf>
    <xf numFmtId="0" fontId="4" fillId="0" borderId="22" xfId="0" applyFont="1" applyBorder="1" applyAlignment="1">
      <alignment horizontal="right" wrapText="1"/>
    </xf>
    <xf numFmtId="4" fontId="6" fillId="0" borderId="23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/>
    </xf>
    <xf numFmtId="2" fontId="6" fillId="2" borderId="18" xfId="0" applyNumberFormat="1" applyFont="1" applyFill="1" applyBorder="1" applyAlignment="1">
      <alignment horizontal="center" vertical="center" wrapText="1"/>
    </xf>
    <xf numFmtId="2" fontId="4" fillId="0" borderId="25" xfId="0" applyNumberFormat="1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 wrapText="1"/>
    </xf>
    <xf numFmtId="0" fontId="17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2" fontId="11" fillId="0" borderId="1" xfId="0" applyNumberFormat="1" applyFont="1" applyBorder="1" applyAlignment="1">
      <alignment horizontal="center"/>
    </xf>
    <xf numFmtId="4" fontId="6" fillId="2" borderId="2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right" wrapText="1"/>
    </xf>
    <xf numFmtId="0" fontId="2" fillId="0" borderId="23" xfId="0" applyFont="1" applyFill="1" applyBorder="1" applyAlignment="1">
      <alignment horizontal="right" wrapText="1"/>
    </xf>
    <xf numFmtId="0" fontId="4" fillId="0" borderId="28" xfId="0" applyFont="1" applyBorder="1" applyAlignment="1">
      <alignment wrapText="1"/>
    </xf>
    <xf numFmtId="4" fontId="6" fillId="0" borderId="16" xfId="0" applyNumberFormat="1" applyFont="1" applyBorder="1" applyAlignment="1">
      <alignment horizontal="center" vertical="center"/>
    </xf>
    <xf numFmtId="4" fontId="6" fillId="0" borderId="27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30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17" fillId="0" borderId="17" xfId="0" applyFont="1" applyBorder="1" applyAlignment="1">
      <alignment vertical="center" wrapText="1"/>
    </xf>
    <xf numFmtId="0" fontId="17" fillId="0" borderId="15" xfId="0" applyFont="1" applyBorder="1" applyAlignment="1">
      <alignment vertical="center" wrapText="1"/>
    </xf>
    <xf numFmtId="0" fontId="17" fillId="2" borderId="8" xfId="0" applyFont="1" applyFill="1" applyBorder="1" applyAlignment="1">
      <alignment horizontal="left" vertical="center"/>
    </xf>
    <xf numFmtId="0" fontId="17" fillId="2" borderId="20" xfId="0" applyFont="1" applyFill="1" applyBorder="1" applyAlignment="1">
      <alignment horizontal="left" vertical="center"/>
    </xf>
    <xf numFmtId="0" fontId="17" fillId="2" borderId="31" xfId="0" applyFont="1" applyFill="1" applyBorder="1" applyAlignment="1">
      <alignment vertical="center"/>
    </xf>
    <xf numFmtId="0" fontId="17" fillId="2" borderId="32" xfId="0" applyFont="1" applyFill="1" applyBorder="1" applyAlignment="1">
      <alignment horizontal="right" vertical="center"/>
    </xf>
    <xf numFmtId="4" fontId="6" fillId="2" borderId="25" xfId="0" applyNumberFormat="1" applyFont="1" applyFill="1" applyBorder="1" applyAlignment="1">
      <alignment horizontal="center" vertical="center"/>
    </xf>
    <xf numFmtId="4" fontId="2" fillId="0" borderId="25" xfId="0" applyNumberFormat="1" applyFont="1" applyBorder="1" applyAlignment="1">
      <alignment horizontal="center"/>
    </xf>
    <xf numFmtId="2" fontId="6" fillId="0" borderId="16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2" fillId="0" borderId="33" xfId="0" applyFont="1" applyBorder="1" applyAlignment="1">
      <alignment horizontal="center" vertical="center"/>
    </xf>
    <xf numFmtId="4" fontId="6" fillId="0" borderId="34" xfId="0" applyNumberFormat="1" applyFont="1" applyBorder="1" applyAlignment="1">
      <alignment horizontal="center" vertical="center"/>
    </xf>
    <xf numFmtId="4" fontId="6" fillId="0" borderId="35" xfId="0" applyNumberFormat="1" applyFont="1" applyBorder="1" applyAlignment="1">
      <alignment horizontal="center" vertical="center"/>
    </xf>
    <xf numFmtId="4" fontId="6" fillId="0" borderId="36" xfId="0" applyNumberFormat="1" applyFont="1" applyBorder="1" applyAlignment="1">
      <alignment horizontal="center" vertical="center"/>
    </xf>
    <xf numFmtId="4" fontId="6" fillId="0" borderId="37" xfId="0" applyNumberFormat="1" applyFont="1" applyBorder="1" applyAlignment="1">
      <alignment horizontal="center" vertical="center"/>
    </xf>
    <xf numFmtId="0" fontId="2" fillId="0" borderId="38" xfId="0" applyFont="1" applyBorder="1" applyAlignment="1">
      <alignment/>
    </xf>
    <xf numFmtId="4" fontId="6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/>
    </xf>
    <xf numFmtId="4" fontId="6" fillId="0" borderId="41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/>
    </xf>
    <xf numFmtId="0" fontId="12" fillId="0" borderId="42" xfId="0" applyFont="1" applyBorder="1" applyAlignment="1">
      <alignment horizontal="center" vertical="center"/>
    </xf>
    <xf numFmtId="0" fontId="4" fillId="0" borderId="43" xfId="0" applyFont="1" applyBorder="1" applyAlignment="1">
      <alignment horizontal="left" wrapText="1"/>
    </xf>
    <xf numFmtId="0" fontId="4" fillId="0" borderId="44" xfId="0" applyFont="1" applyBorder="1" applyAlignment="1">
      <alignment wrapText="1"/>
    </xf>
    <xf numFmtId="0" fontId="13" fillId="0" borderId="24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wrapText="1"/>
    </xf>
    <xf numFmtId="0" fontId="6" fillId="0" borderId="45" xfId="0" applyFont="1" applyBorder="1" applyAlignment="1">
      <alignment horizontal="right" vertical="center" wrapText="1"/>
    </xf>
    <xf numFmtId="0" fontId="4" fillId="0" borderId="45" xfId="0" applyFont="1" applyBorder="1" applyAlignment="1">
      <alignment horizontal="right" vertical="center" wrapText="1"/>
    </xf>
    <xf numFmtId="0" fontId="6" fillId="0" borderId="46" xfId="0" applyFont="1" applyBorder="1" applyAlignment="1">
      <alignment horizontal="right" vertical="center" wrapText="1"/>
    </xf>
    <xf numFmtId="0" fontId="4" fillId="0" borderId="45" xfId="0" applyFont="1" applyBorder="1" applyAlignment="1">
      <alignment vertical="center" wrapText="1"/>
    </xf>
    <xf numFmtId="0" fontId="4" fillId="0" borderId="45" xfId="0" applyFont="1" applyBorder="1" applyAlignment="1">
      <alignment wrapText="1"/>
    </xf>
    <xf numFmtId="0" fontId="2" fillId="0" borderId="45" xfId="0" applyFont="1" applyBorder="1" applyAlignment="1">
      <alignment horizontal="right" wrapText="1"/>
    </xf>
    <xf numFmtId="0" fontId="2" fillId="0" borderId="45" xfId="0" applyFont="1" applyBorder="1" applyAlignment="1">
      <alignment horizontal="right"/>
    </xf>
    <xf numFmtId="2" fontId="17" fillId="2" borderId="33" xfId="0" applyNumberFormat="1" applyFont="1" applyFill="1" applyBorder="1" applyAlignment="1">
      <alignment horizontal="center" vertical="center"/>
    </xf>
    <xf numFmtId="2" fontId="11" fillId="2" borderId="41" xfId="0" applyNumberFormat="1" applyFont="1" applyFill="1" applyBorder="1" applyAlignment="1">
      <alignment horizontal="center" vertical="center"/>
    </xf>
    <xf numFmtId="0" fontId="17" fillId="2" borderId="47" xfId="0" applyFont="1" applyFill="1" applyBorder="1" applyAlignment="1">
      <alignment horizontal="left" vertical="center"/>
    </xf>
    <xf numFmtId="4" fontId="11" fillId="0" borderId="33" xfId="0" applyNumberFormat="1" applyFont="1" applyBorder="1" applyAlignment="1">
      <alignment vertical="center" wrapText="1"/>
    </xf>
    <xf numFmtId="0" fontId="6" fillId="0" borderId="41" xfId="0" applyFont="1" applyBorder="1" applyAlignment="1">
      <alignment vertical="center"/>
    </xf>
    <xf numFmtId="0" fontId="6" fillId="0" borderId="48" xfId="0" applyFont="1" applyBorder="1" applyAlignment="1">
      <alignment/>
    </xf>
    <xf numFmtId="0" fontId="6" fillId="0" borderId="41" xfId="0" applyFont="1" applyBorder="1" applyAlignment="1">
      <alignment/>
    </xf>
    <xf numFmtId="0" fontId="6" fillId="0" borderId="35" xfId="0" applyFont="1" applyBorder="1" applyAlignment="1">
      <alignment/>
    </xf>
    <xf numFmtId="4" fontId="11" fillId="0" borderId="41" xfId="0" applyNumberFormat="1" applyFont="1" applyBorder="1" applyAlignment="1">
      <alignment horizontal="center"/>
    </xf>
    <xf numFmtId="2" fontId="11" fillId="0" borderId="41" xfId="0" applyNumberFormat="1" applyFont="1" applyBorder="1" applyAlignment="1">
      <alignment horizontal="center"/>
    </xf>
    <xf numFmtId="2" fontId="6" fillId="0" borderId="35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/>
    </xf>
    <xf numFmtId="2" fontId="6" fillId="0" borderId="39" xfId="0" applyNumberFormat="1" applyFont="1" applyBorder="1" applyAlignment="1">
      <alignment horizontal="center"/>
    </xf>
    <xf numFmtId="4" fontId="11" fillId="0" borderId="20" xfId="0" applyNumberFormat="1" applyFont="1" applyBorder="1" applyAlignment="1">
      <alignment horizontal="center" vertical="center" wrapText="1"/>
    </xf>
    <xf numFmtId="0" fontId="6" fillId="2" borderId="20" xfId="0" applyFont="1" applyFill="1" applyBorder="1" applyAlignment="1">
      <alignment horizontal="center"/>
    </xf>
    <xf numFmtId="2" fontId="11" fillId="0" borderId="29" xfId="0" applyNumberFormat="1" applyFont="1" applyBorder="1" applyAlignment="1">
      <alignment horizontal="center"/>
    </xf>
    <xf numFmtId="4" fontId="11" fillId="2" borderId="29" xfId="0" applyNumberFormat="1" applyFont="1" applyFill="1" applyBorder="1" applyAlignment="1">
      <alignment horizontal="center"/>
    </xf>
    <xf numFmtId="2" fontId="11" fillId="0" borderId="29" xfId="0" applyNumberFormat="1" applyFont="1" applyBorder="1" applyAlignment="1">
      <alignment/>
    </xf>
    <xf numFmtId="2" fontId="11" fillId="0" borderId="20" xfId="0" applyNumberFormat="1" applyFont="1" applyBorder="1" applyAlignment="1">
      <alignment/>
    </xf>
    <xf numFmtId="2" fontId="6" fillId="0" borderId="49" xfId="0" applyNumberFormat="1" applyFont="1" applyBorder="1" applyAlignment="1">
      <alignment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12" fillId="0" borderId="5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12" fillId="0" borderId="29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1" fillId="0" borderId="28" xfId="0" applyFont="1" applyBorder="1" applyAlignment="1">
      <alignment horizontal="center" vertical="center"/>
    </xf>
    <xf numFmtId="0" fontId="11" fillId="0" borderId="5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2" borderId="9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4" fontId="6" fillId="2" borderId="26" xfId="0" applyNumberFormat="1" applyFont="1" applyFill="1" applyBorder="1" applyAlignment="1">
      <alignment horizontal="center" vertical="center"/>
    </xf>
    <xf numFmtId="4" fontId="6" fillId="2" borderId="15" xfId="0" applyNumberFormat="1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 wrapText="1"/>
    </xf>
    <xf numFmtId="0" fontId="17" fillId="0" borderId="56" xfId="0" applyFont="1" applyBorder="1" applyAlignment="1">
      <alignment horizontal="center" vertical="center" wrapText="1"/>
    </xf>
    <xf numFmtId="4" fontId="6" fillId="0" borderId="32" xfId="0" applyNumberFormat="1" applyFont="1" applyBorder="1" applyAlignment="1">
      <alignment horizontal="center" vertical="center"/>
    </xf>
    <xf numFmtId="4" fontId="6" fillId="0" borderId="31" xfId="0" applyNumberFormat="1" applyFont="1" applyBorder="1" applyAlignment="1">
      <alignment horizontal="center" vertical="center"/>
    </xf>
    <xf numFmtId="4" fontId="6" fillId="0" borderId="9" xfId="0" applyNumberFormat="1" applyFont="1" applyFill="1" applyBorder="1" applyAlignment="1">
      <alignment horizontal="center" vertical="center"/>
    </xf>
    <xf numFmtId="4" fontId="6" fillId="0" borderId="29" xfId="0" applyNumberFormat="1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6" fillId="0" borderId="51" xfId="0" applyFont="1" applyBorder="1" applyAlignment="1">
      <alignment horizontal="center" vertical="center" wrapText="1"/>
    </xf>
    <xf numFmtId="0" fontId="6" fillId="0" borderId="60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12" fillId="0" borderId="28" xfId="0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 wrapText="1"/>
    </xf>
    <xf numFmtId="0" fontId="11" fillId="2" borderId="52" xfId="0" applyFont="1" applyFill="1" applyBorder="1" applyAlignment="1">
      <alignment horizontal="right" vertical="center"/>
    </xf>
    <xf numFmtId="0" fontId="11" fillId="2" borderId="2" xfId="0" applyFont="1" applyFill="1" applyBorder="1" applyAlignment="1">
      <alignment horizontal="right" vertical="center"/>
    </xf>
    <xf numFmtId="0" fontId="11" fillId="2" borderId="29" xfId="0" applyFont="1" applyFill="1" applyBorder="1" applyAlignment="1">
      <alignment horizontal="right" vertical="center"/>
    </xf>
    <xf numFmtId="0" fontId="11" fillId="0" borderId="52" xfId="0" applyFont="1" applyBorder="1" applyAlignment="1">
      <alignment horizontal="left" wrapText="1"/>
    </xf>
    <xf numFmtId="0" fontId="11" fillId="0" borderId="2" xfId="0" applyFont="1" applyBorder="1" applyAlignment="1">
      <alignment horizontal="left" wrapText="1"/>
    </xf>
    <xf numFmtId="0" fontId="11" fillId="0" borderId="29" xfId="0" applyFont="1" applyBorder="1" applyAlignment="1">
      <alignment horizontal="left" wrapText="1"/>
    </xf>
    <xf numFmtId="4" fontId="11" fillId="0" borderId="12" xfId="0" applyNumberFormat="1" applyFont="1" applyBorder="1" applyAlignment="1">
      <alignment horizontal="center" vertical="center"/>
    </xf>
    <xf numFmtId="4" fontId="11" fillId="0" borderId="61" xfId="0" applyNumberFormat="1" applyFont="1" applyBorder="1" applyAlignment="1">
      <alignment horizontal="center" vertical="center"/>
    </xf>
    <xf numFmtId="0" fontId="4" fillId="0" borderId="47" xfId="0" applyFont="1" applyFill="1" applyBorder="1" applyAlignment="1">
      <alignment horizontal="left" vertical="center" wrapText="1"/>
    </xf>
    <xf numFmtId="0" fontId="4" fillId="0" borderId="62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 wrapText="1"/>
    </xf>
    <xf numFmtId="0" fontId="8" fillId="0" borderId="0" xfId="0" applyFont="1" applyBorder="1" applyAlignment="1">
      <alignment horizontal="center"/>
    </xf>
    <xf numFmtId="0" fontId="6" fillId="0" borderId="26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4" fontId="6" fillId="0" borderId="54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4" fontId="6" fillId="0" borderId="63" xfId="0" applyNumberFormat="1" applyFont="1" applyFill="1" applyBorder="1" applyAlignment="1">
      <alignment horizontal="center" vertical="center"/>
    </xf>
    <xf numFmtId="4" fontId="6" fillId="0" borderId="49" xfId="0" applyNumberFormat="1" applyFont="1" applyFill="1" applyBorder="1" applyAlignment="1">
      <alignment horizontal="center" vertical="center"/>
    </xf>
    <xf numFmtId="0" fontId="8" fillId="0" borderId="57" xfId="0" applyFont="1" applyFill="1" applyBorder="1" applyAlignment="1">
      <alignment horizontal="center" vertical="center" wrapText="1"/>
    </xf>
    <xf numFmtId="49" fontId="5" fillId="0" borderId="64" xfId="0" applyNumberFormat="1" applyFont="1" applyBorder="1" applyAlignment="1">
      <alignment horizontal="left"/>
    </xf>
    <xf numFmtId="49" fontId="5" fillId="0" borderId="65" xfId="0" applyNumberFormat="1" applyFont="1" applyBorder="1" applyAlignment="1">
      <alignment horizontal="left"/>
    </xf>
    <xf numFmtId="49" fontId="5" fillId="0" borderId="66" xfId="0" applyNumberFormat="1" applyFont="1" applyBorder="1" applyAlignment="1">
      <alignment horizontal="left"/>
    </xf>
    <xf numFmtId="49" fontId="14" fillId="0" borderId="24" xfId="0" applyNumberFormat="1" applyFont="1" applyBorder="1" applyAlignment="1">
      <alignment horizontal="right"/>
    </xf>
    <xf numFmtId="49" fontId="14" fillId="0" borderId="0" xfId="0" applyNumberFormat="1" applyFont="1" applyBorder="1" applyAlignment="1">
      <alignment horizontal="right"/>
    </xf>
    <xf numFmtId="49" fontId="14" fillId="0" borderId="67" xfId="0" applyNumberFormat="1" applyFont="1" applyBorder="1" applyAlignment="1">
      <alignment horizontal="right"/>
    </xf>
    <xf numFmtId="0" fontId="5" fillId="0" borderId="52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9" xfId="0" applyFont="1" applyBorder="1" applyAlignment="1">
      <alignment horizontal="left"/>
    </xf>
    <xf numFmtId="49" fontId="14" fillId="0" borderId="60" xfId="0" applyNumberFormat="1" applyFont="1" applyBorder="1" applyAlignment="1">
      <alignment horizontal="right"/>
    </xf>
    <xf numFmtId="49" fontId="14" fillId="0" borderId="57" xfId="0" applyNumberFormat="1" applyFont="1" applyBorder="1" applyAlignment="1">
      <alignment horizontal="right"/>
    </xf>
    <xf numFmtId="49" fontId="14" fillId="0" borderId="58" xfId="0" applyNumberFormat="1" applyFont="1" applyBorder="1" applyAlignment="1">
      <alignment horizontal="right"/>
    </xf>
    <xf numFmtId="0" fontId="2" fillId="0" borderId="68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4" fontId="6" fillId="0" borderId="68" xfId="0" applyNumberFormat="1" applyFont="1" applyFill="1" applyBorder="1" applyAlignment="1">
      <alignment horizontal="center" vertical="center"/>
    </xf>
    <xf numFmtId="4" fontId="6" fillId="0" borderId="69" xfId="0" applyNumberFormat="1" applyFont="1" applyFill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4" fontId="6" fillId="0" borderId="32" xfId="0" applyNumberFormat="1" applyFont="1" applyFill="1" applyBorder="1" applyAlignment="1">
      <alignment horizontal="center" vertical="center"/>
    </xf>
    <xf numFmtId="4" fontId="6" fillId="0" borderId="3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/>
    </xf>
    <xf numFmtId="0" fontId="6" fillId="0" borderId="61" xfId="0" applyFont="1" applyBorder="1" applyAlignment="1">
      <alignment horizontal="center"/>
    </xf>
    <xf numFmtId="4" fontId="6" fillId="0" borderId="22" xfId="0" applyNumberFormat="1" applyFont="1" applyFill="1" applyBorder="1" applyAlignment="1">
      <alignment horizontal="center" vertical="center"/>
    </xf>
    <xf numFmtId="4" fontId="6" fillId="0" borderId="70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0" fontId="17" fillId="2" borderId="71" xfId="0" applyFont="1" applyFill="1" applyBorder="1" applyAlignment="1">
      <alignment horizontal="left" vertical="center"/>
    </xf>
    <xf numFmtId="0" fontId="17" fillId="2" borderId="12" xfId="0" applyFont="1" applyFill="1" applyBorder="1" applyAlignment="1">
      <alignment horizontal="right" vertical="center"/>
    </xf>
    <xf numFmtId="0" fontId="17" fillId="2" borderId="20" xfId="0" applyFont="1" applyFill="1" applyBorder="1" applyAlignment="1">
      <alignment vertical="center"/>
    </xf>
    <xf numFmtId="2" fontId="17" fillId="2" borderId="35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3"/>
  <sheetViews>
    <sheetView tabSelected="1" workbookViewId="0" topLeftCell="A4">
      <selection activeCell="A6" sqref="A6:E6"/>
    </sheetView>
  </sheetViews>
  <sheetFormatPr defaultColWidth="9.00390625" defaultRowHeight="12.75"/>
  <cols>
    <col min="1" max="1" width="25.875" style="1" customWidth="1"/>
    <col min="2" max="2" width="11.75390625" style="1" customWidth="1"/>
    <col min="3" max="4" width="11.375" style="1" customWidth="1"/>
    <col min="5" max="5" width="12.625" style="1" customWidth="1"/>
    <col min="6" max="6" width="8.875" style="1" customWidth="1"/>
    <col min="7" max="7" width="7.875" style="1" customWidth="1"/>
    <col min="8" max="8" width="10.875" style="1" customWidth="1"/>
    <col min="9" max="9" width="12.375" style="1" customWidth="1"/>
    <col min="10" max="16384" width="9.125" style="1" customWidth="1"/>
  </cols>
  <sheetData>
    <row r="1" spans="1:8" ht="19.5" customHeight="1">
      <c r="A1" s="178" t="s">
        <v>23</v>
      </c>
      <c r="B1" s="178"/>
      <c r="C1" s="178"/>
      <c r="D1" s="178"/>
      <c r="E1" s="178"/>
      <c r="F1" s="178"/>
      <c r="G1" s="178"/>
      <c r="H1" s="178"/>
    </row>
    <row r="2" spans="1:8" ht="19.5" customHeight="1">
      <c r="A2" s="179" t="s">
        <v>58</v>
      </c>
      <c r="B2" s="179"/>
      <c r="C2" s="180"/>
      <c r="D2" s="180"/>
      <c r="E2" s="180"/>
      <c r="F2" s="180"/>
      <c r="G2" s="180"/>
      <c r="H2" s="180"/>
    </row>
    <row r="3" spans="1:8" ht="19.5" customHeight="1">
      <c r="A3" s="63" t="s">
        <v>59</v>
      </c>
      <c r="B3" s="63"/>
      <c r="C3" s="63"/>
      <c r="D3" s="182" t="s">
        <v>72</v>
      </c>
      <c r="E3" s="182"/>
      <c r="F3" s="182"/>
      <c r="G3" s="182"/>
      <c r="H3" s="182"/>
    </row>
    <row r="4" spans="1:8" ht="19.5" customHeight="1">
      <c r="A4" s="180" t="s">
        <v>66</v>
      </c>
      <c r="B4" s="180"/>
      <c r="C4" s="180"/>
      <c r="D4" s="180"/>
      <c r="E4" s="180"/>
      <c r="F4" s="180"/>
      <c r="G4" s="180"/>
      <c r="H4" s="180"/>
    </row>
    <row r="5" spans="1:8" ht="19.5" customHeight="1">
      <c r="A5" s="181" t="s">
        <v>71</v>
      </c>
      <c r="B5" s="181"/>
      <c r="C5" s="181"/>
      <c r="D5" s="181"/>
      <c r="E5" s="13">
        <v>2019.1</v>
      </c>
      <c r="F5" s="13" t="s">
        <v>50</v>
      </c>
      <c r="G5" s="13"/>
      <c r="H5" s="13"/>
    </row>
    <row r="6" spans="1:8" ht="19.5" customHeight="1">
      <c r="A6" s="181" t="s">
        <v>22</v>
      </c>
      <c r="B6" s="181"/>
      <c r="C6" s="181"/>
      <c r="D6" s="181"/>
      <c r="E6" s="181"/>
      <c r="F6" s="13">
        <v>42.7</v>
      </c>
      <c r="G6" s="13" t="s">
        <v>51</v>
      </c>
      <c r="H6" s="13"/>
    </row>
    <row r="7" spans="1:8" ht="19.5" customHeight="1">
      <c r="A7" s="12"/>
      <c r="B7" s="12"/>
      <c r="C7" s="12"/>
      <c r="D7" s="12"/>
      <c r="E7" s="12"/>
      <c r="F7" s="13"/>
      <c r="G7" s="13"/>
      <c r="H7" s="22"/>
    </row>
    <row r="8" ht="19.5" customHeight="1">
      <c r="H8" s="13"/>
    </row>
    <row r="11" spans="1:9" ht="17.25">
      <c r="A11" s="171" t="s">
        <v>0</v>
      </c>
      <c r="B11" s="171"/>
      <c r="C11" s="171"/>
      <c r="D11" s="171"/>
      <c r="E11" s="171"/>
      <c r="F11" s="171"/>
      <c r="G11" s="171"/>
      <c r="H11" s="171"/>
      <c r="I11" s="2"/>
    </row>
    <row r="12" spans="1:9" ht="18" thickBot="1">
      <c r="A12" s="3"/>
      <c r="B12" s="3"/>
      <c r="C12" s="3"/>
      <c r="D12" s="3"/>
      <c r="E12" s="3"/>
      <c r="F12" s="5"/>
      <c r="G12" s="5"/>
      <c r="H12" s="5" t="s">
        <v>26</v>
      </c>
      <c r="I12" s="2"/>
    </row>
    <row r="13" spans="1:10" ht="81.75" customHeight="1" thickBot="1">
      <c r="A13" s="35" t="s">
        <v>1</v>
      </c>
      <c r="B13" s="36" t="s">
        <v>67</v>
      </c>
      <c r="C13" s="36" t="s">
        <v>18</v>
      </c>
      <c r="D13" s="37" t="s">
        <v>62</v>
      </c>
      <c r="E13" s="37" t="s">
        <v>19</v>
      </c>
      <c r="F13" s="172" t="s">
        <v>8</v>
      </c>
      <c r="G13" s="173"/>
      <c r="H13" s="38" t="s">
        <v>68</v>
      </c>
      <c r="I13" s="33"/>
      <c r="J13" s="75"/>
    </row>
    <row r="14" spans="1:9" ht="10.5" customHeight="1">
      <c r="A14" s="96">
        <v>1</v>
      </c>
      <c r="B14" s="34">
        <v>2</v>
      </c>
      <c r="C14" s="34">
        <v>3</v>
      </c>
      <c r="D14" s="34">
        <v>4</v>
      </c>
      <c r="E14" s="34">
        <v>5</v>
      </c>
      <c r="F14" s="176">
        <v>6</v>
      </c>
      <c r="G14" s="177"/>
      <c r="H14" s="86">
        <v>7</v>
      </c>
      <c r="I14" s="85"/>
    </row>
    <row r="15" spans="1:9" ht="34.5" customHeight="1" thickBot="1">
      <c r="A15" s="97" t="s">
        <v>9</v>
      </c>
      <c r="B15" s="20"/>
      <c r="C15" s="27">
        <f>C16+C22</f>
        <v>451.14300000000003</v>
      </c>
      <c r="D15" s="27">
        <f>D16+D22</f>
        <v>445.867</v>
      </c>
      <c r="E15" s="27">
        <f>E16+E22</f>
        <v>427.1974769915254</v>
      </c>
      <c r="F15" s="174"/>
      <c r="G15" s="175"/>
      <c r="H15" s="87"/>
      <c r="I15" s="2"/>
    </row>
    <row r="16" spans="1:9" ht="30.75" customHeight="1">
      <c r="A16" s="98" t="s">
        <v>2</v>
      </c>
      <c r="B16" s="24"/>
      <c r="C16" s="40">
        <v>394.815</v>
      </c>
      <c r="D16" s="43">
        <v>390.211</v>
      </c>
      <c r="E16" s="17">
        <f>C16*0.1525+E19+E21</f>
        <v>418.6074569915254</v>
      </c>
      <c r="F16" s="205"/>
      <c r="G16" s="206"/>
      <c r="H16" s="88"/>
      <c r="I16" s="2"/>
    </row>
    <row r="17" spans="1:9" ht="12" customHeight="1">
      <c r="A17" s="99" t="s">
        <v>7</v>
      </c>
      <c r="B17" s="23"/>
      <c r="C17" s="15"/>
      <c r="D17" s="15"/>
      <c r="E17" s="15"/>
      <c r="F17" s="16"/>
      <c r="G17" s="16"/>
      <c r="H17" s="89"/>
      <c r="I17" s="2"/>
    </row>
    <row r="18" spans="1:9" ht="27.75" customHeight="1">
      <c r="A18" s="100" t="s">
        <v>15</v>
      </c>
      <c r="B18" s="53"/>
      <c r="C18" s="52">
        <f>C16-C20</f>
        <v>261.79499999999996</v>
      </c>
      <c r="D18" s="54"/>
      <c r="E18" s="52">
        <f>C18</f>
        <v>261.79499999999996</v>
      </c>
      <c r="F18" s="209"/>
      <c r="G18" s="210"/>
      <c r="H18" s="90"/>
      <c r="I18" s="2"/>
    </row>
    <row r="19" spans="1:9" ht="15" customHeight="1">
      <c r="A19" s="101" t="s">
        <v>25</v>
      </c>
      <c r="B19" s="50"/>
      <c r="C19" s="51">
        <f>C18/1.18</f>
        <v>221.8601694915254</v>
      </c>
      <c r="D19" s="17"/>
      <c r="E19" s="17">
        <f>C19</f>
        <v>221.8601694915254</v>
      </c>
      <c r="F19" s="211"/>
      <c r="G19" s="212"/>
      <c r="H19" s="88"/>
      <c r="I19" s="2"/>
    </row>
    <row r="20" spans="1:9" ht="13.5" customHeight="1">
      <c r="A20" s="102" t="s">
        <v>3</v>
      </c>
      <c r="B20" s="28"/>
      <c r="C20" s="82">
        <v>133.02</v>
      </c>
      <c r="D20" s="19"/>
      <c r="E20" s="83">
        <f>E16-E18</f>
        <v>156.81245699152544</v>
      </c>
      <c r="F20" s="209"/>
      <c r="G20" s="210"/>
      <c r="H20" s="91"/>
      <c r="I20" s="2"/>
    </row>
    <row r="21" spans="1:9" ht="14.25" customHeight="1" thickBot="1">
      <c r="A21" s="103" t="s">
        <v>25</v>
      </c>
      <c r="B21" s="56">
        <v>135.525</v>
      </c>
      <c r="C21" s="18">
        <f>C20/1.18</f>
        <v>112.72881355932205</v>
      </c>
      <c r="D21" s="18"/>
      <c r="E21" s="46">
        <v>136.538</v>
      </c>
      <c r="F21" s="183"/>
      <c r="G21" s="184"/>
      <c r="H21" s="92">
        <f>B21+C21-E21</f>
        <v>111.71581355932204</v>
      </c>
      <c r="I21" s="2"/>
    </row>
    <row r="22" spans="1:9" ht="15" customHeight="1">
      <c r="A22" s="104" t="s">
        <v>4</v>
      </c>
      <c r="B22" s="57"/>
      <c r="C22" s="42">
        <v>56.328</v>
      </c>
      <c r="D22" s="44">
        <v>55.656</v>
      </c>
      <c r="E22" s="21">
        <f>C22*0.1525+E23</f>
        <v>8.59002</v>
      </c>
      <c r="F22" s="202"/>
      <c r="G22" s="203"/>
      <c r="H22" s="93"/>
      <c r="I22" s="2"/>
    </row>
    <row r="23" spans="1:9" ht="15" customHeight="1" thickBot="1">
      <c r="A23" s="103" t="s">
        <v>25</v>
      </c>
      <c r="B23" s="56">
        <v>-339.251</v>
      </c>
      <c r="C23" s="41">
        <f>C22/1.18</f>
        <v>47.73559322033899</v>
      </c>
      <c r="D23" s="18"/>
      <c r="E23" s="46">
        <v>0</v>
      </c>
      <c r="F23" s="183"/>
      <c r="G23" s="184"/>
      <c r="H23" s="92">
        <f>B23+C23-E23</f>
        <v>-291.51540677966096</v>
      </c>
      <c r="I23" s="2"/>
    </row>
    <row r="24" spans="1:9" ht="19.5" customHeight="1">
      <c r="A24" s="105" t="s">
        <v>5</v>
      </c>
      <c r="B24" s="29"/>
      <c r="C24" s="30">
        <f>SUM(C26:C29)</f>
        <v>894.39</v>
      </c>
      <c r="D24" s="30">
        <f>SUM(D26:D29)</f>
        <v>887.0609999999999</v>
      </c>
      <c r="E24" s="30">
        <f>SUM(E26:E29)</f>
        <v>894.39</v>
      </c>
      <c r="F24" s="147"/>
      <c r="G24" s="148"/>
      <c r="H24" s="88"/>
      <c r="I24" s="2"/>
    </row>
    <row r="25" spans="1:9" ht="12.75" customHeight="1">
      <c r="A25" s="99" t="s">
        <v>7</v>
      </c>
      <c r="B25" s="25"/>
      <c r="C25" s="15"/>
      <c r="D25" s="15"/>
      <c r="E25" s="15"/>
      <c r="F25" s="16"/>
      <c r="G25" s="16"/>
      <c r="H25" s="89"/>
      <c r="I25" s="2"/>
    </row>
    <row r="26" spans="1:9" ht="19.5" customHeight="1">
      <c r="A26" s="106" t="s">
        <v>31</v>
      </c>
      <c r="B26" s="26"/>
      <c r="C26" s="45">
        <v>92.581</v>
      </c>
      <c r="D26" s="45">
        <v>93.642</v>
      </c>
      <c r="E26" s="11">
        <f>C26</f>
        <v>92.581</v>
      </c>
      <c r="F26" s="149"/>
      <c r="G26" s="150"/>
      <c r="H26" s="94"/>
      <c r="I26" s="2"/>
    </row>
    <row r="27" spans="1:9" ht="19.5" customHeight="1">
      <c r="A27" s="106" t="s">
        <v>32</v>
      </c>
      <c r="B27" s="26"/>
      <c r="C27" s="45">
        <v>113.808</v>
      </c>
      <c r="D27" s="45">
        <v>115.111</v>
      </c>
      <c r="E27" s="11">
        <f>C27</f>
        <v>113.808</v>
      </c>
      <c r="F27" s="149"/>
      <c r="G27" s="150"/>
      <c r="H27" s="94"/>
      <c r="I27" s="2"/>
    </row>
    <row r="28" spans="1:9" ht="15.75" customHeight="1">
      <c r="A28" s="106" t="s">
        <v>54</v>
      </c>
      <c r="B28" s="66"/>
      <c r="C28" s="65">
        <v>688.001</v>
      </c>
      <c r="D28" s="65">
        <v>678.308</v>
      </c>
      <c r="E28" s="54">
        <f>C28</f>
        <v>688.001</v>
      </c>
      <c r="F28" s="149"/>
      <c r="G28" s="150"/>
      <c r="H28" s="90"/>
      <c r="I28" s="2"/>
    </row>
    <row r="29" spans="1:8" ht="15.75" thickBot="1">
      <c r="A29" s="107" t="s">
        <v>61</v>
      </c>
      <c r="B29" s="67"/>
      <c r="C29" s="65">
        <v>0</v>
      </c>
      <c r="D29" s="65">
        <v>0</v>
      </c>
      <c r="E29" s="54">
        <f>C29</f>
        <v>0</v>
      </c>
      <c r="F29" s="138"/>
      <c r="G29" s="139"/>
      <c r="H29" s="95"/>
    </row>
    <row r="30" spans="1:9" ht="43.5" customHeight="1" thickBot="1">
      <c r="A30" s="68" t="s">
        <v>17</v>
      </c>
      <c r="B30" s="84">
        <f>B21+B23</f>
        <v>-203.72599999999997</v>
      </c>
      <c r="C30" s="71">
        <f>C24+C15</f>
        <v>1345.533</v>
      </c>
      <c r="D30" s="69">
        <f>D24+D15</f>
        <v>1332.9279999999999</v>
      </c>
      <c r="E30" s="69">
        <f>E24+E15</f>
        <v>1321.5874769915254</v>
      </c>
      <c r="F30" s="142">
        <v>27.758</v>
      </c>
      <c r="G30" s="143"/>
      <c r="H30" s="70">
        <f>H21+H23</f>
        <v>-179.79959322033892</v>
      </c>
      <c r="I30" s="55"/>
    </row>
    <row r="31" spans="1:9" ht="36" customHeight="1" thickBot="1">
      <c r="A31" s="151" t="s">
        <v>63</v>
      </c>
      <c r="B31" s="151"/>
      <c r="C31" s="151"/>
      <c r="D31" s="151"/>
      <c r="E31" s="151"/>
      <c r="F31" s="151"/>
      <c r="G31" s="151"/>
      <c r="H31" s="151"/>
      <c r="I31" s="2"/>
    </row>
    <row r="32" spans="1:9" ht="44.25" customHeight="1" thickBot="1">
      <c r="A32" s="128" t="s">
        <v>6</v>
      </c>
      <c r="B32" s="128"/>
      <c r="C32" s="129"/>
      <c r="D32" s="154" t="s">
        <v>33</v>
      </c>
      <c r="E32" s="155"/>
      <c r="F32" s="158" t="s">
        <v>34</v>
      </c>
      <c r="G32" s="159"/>
      <c r="H32" s="145" t="s">
        <v>60</v>
      </c>
      <c r="I32" s="2"/>
    </row>
    <row r="33" spans="1:9" ht="21" customHeight="1" thickBot="1">
      <c r="A33" s="152"/>
      <c r="B33" s="152"/>
      <c r="C33" s="153"/>
      <c r="D33" s="156"/>
      <c r="E33" s="157"/>
      <c r="F33" s="77" t="s">
        <v>69</v>
      </c>
      <c r="G33" s="76" t="s">
        <v>70</v>
      </c>
      <c r="H33" s="146"/>
      <c r="I33" s="7"/>
    </row>
    <row r="34" spans="1:9" ht="12.75" customHeight="1">
      <c r="A34" s="168" t="s">
        <v>20</v>
      </c>
      <c r="B34" s="169"/>
      <c r="C34" s="170"/>
      <c r="D34" s="198"/>
      <c r="E34" s="199"/>
      <c r="F34" s="121">
        <f>F45+F46</f>
        <v>15.524999999999999</v>
      </c>
      <c r="G34" s="39">
        <v>17.07</v>
      </c>
      <c r="H34" s="111"/>
      <c r="I34" s="8"/>
    </row>
    <row r="35" spans="1:9" ht="12.75" customHeight="1">
      <c r="A35" s="130" t="s">
        <v>10</v>
      </c>
      <c r="B35" s="131"/>
      <c r="C35" s="132"/>
      <c r="D35" s="200" t="s">
        <v>36</v>
      </c>
      <c r="E35" s="201"/>
      <c r="F35" s="72">
        <v>0</v>
      </c>
      <c r="G35" s="72">
        <v>0</v>
      </c>
      <c r="H35" s="112"/>
      <c r="I35" s="8"/>
    </row>
    <row r="36" spans="1:9" ht="12.75" customHeight="1">
      <c r="A36" s="130" t="s">
        <v>11</v>
      </c>
      <c r="B36" s="131"/>
      <c r="C36" s="132"/>
      <c r="D36" s="207" t="s">
        <v>37</v>
      </c>
      <c r="E36" s="208"/>
      <c r="F36" s="72">
        <v>0.17</v>
      </c>
      <c r="G36" s="72">
        <v>0.19</v>
      </c>
      <c r="H36" s="112"/>
      <c r="I36" s="6"/>
    </row>
    <row r="37" spans="1:9" ht="12.75" customHeight="1">
      <c r="A37" s="130" t="s">
        <v>35</v>
      </c>
      <c r="B37" s="131"/>
      <c r="C37" s="132"/>
      <c r="D37" s="136" t="s">
        <v>38</v>
      </c>
      <c r="E37" s="137"/>
      <c r="F37" s="74">
        <v>0.21</v>
      </c>
      <c r="G37" s="73">
        <v>0.23</v>
      </c>
      <c r="H37" s="113"/>
      <c r="I37" s="6"/>
    </row>
    <row r="38" spans="1:9" ht="12.75" customHeight="1">
      <c r="A38" s="130" t="s">
        <v>28</v>
      </c>
      <c r="B38" s="131"/>
      <c r="C38" s="132"/>
      <c r="D38" s="136" t="s">
        <v>39</v>
      </c>
      <c r="E38" s="137"/>
      <c r="F38" s="74">
        <v>0</v>
      </c>
      <c r="G38" s="74">
        <v>0</v>
      </c>
      <c r="H38" s="114"/>
      <c r="I38" s="6"/>
    </row>
    <row r="39" spans="1:9" ht="12.75" customHeight="1">
      <c r="A39" s="130" t="s">
        <v>46</v>
      </c>
      <c r="B39" s="131"/>
      <c r="C39" s="132"/>
      <c r="D39" s="136" t="s">
        <v>49</v>
      </c>
      <c r="E39" s="137"/>
      <c r="F39" s="74">
        <v>0</v>
      </c>
      <c r="G39" s="74">
        <v>0</v>
      </c>
      <c r="H39" s="114"/>
      <c r="I39" s="6"/>
    </row>
    <row r="40" spans="1:9" ht="12.75" customHeight="1">
      <c r="A40" s="130" t="s">
        <v>47</v>
      </c>
      <c r="B40" s="131"/>
      <c r="C40" s="132"/>
      <c r="D40" s="136" t="s">
        <v>48</v>
      </c>
      <c r="E40" s="137"/>
      <c r="F40" s="74">
        <v>1.93</v>
      </c>
      <c r="G40" s="74">
        <v>2.12</v>
      </c>
      <c r="H40" s="114"/>
      <c r="I40" s="6"/>
    </row>
    <row r="41" spans="1:9" ht="12.75" customHeight="1">
      <c r="A41" s="130" t="s">
        <v>12</v>
      </c>
      <c r="B41" s="131"/>
      <c r="C41" s="132"/>
      <c r="D41" s="136" t="s">
        <v>40</v>
      </c>
      <c r="E41" s="137"/>
      <c r="F41" s="74">
        <v>0.215</v>
      </c>
      <c r="G41" s="74">
        <v>0.24</v>
      </c>
      <c r="H41" s="114"/>
      <c r="I41" s="6"/>
    </row>
    <row r="42" spans="1:9" ht="12.75" customHeight="1">
      <c r="A42" s="130" t="s">
        <v>13</v>
      </c>
      <c r="B42" s="131"/>
      <c r="C42" s="132"/>
      <c r="D42" s="136" t="s">
        <v>42</v>
      </c>
      <c r="E42" s="137"/>
      <c r="F42" s="74">
        <v>1.66</v>
      </c>
      <c r="G42" s="47">
        <v>1.83</v>
      </c>
      <c r="H42" s="114"/>
      <c r="I42" s="6"/>
    </row>
    <row r="43" spans="1:9" ht="12.75" customHeight="1">
      <c r="A43" s="130" t="s">
        <v>41</v>
      </c>
      <c r="B43" s="131"/>
      <c r="C43" s="132"/>
      <c r="D43" s="136"/>
      <c r="E43" s="137"/>
      <c r="F43" s="74">
        <v>4.36</v>
      </c>
      <c r="G43" s="47">
        <v>5.1</v>
      </c>
      <c r="H43" s="114"/>
      <c r="I43" s="6"/>
    </row>
    <row r="44" spans="1:9" ht="12.75" customHeight="1">
      <c r="A44" s="130" t="s">
        <v>14</v>
      </c>
      <c r="B44" s="131"/>
      <c r="C44" s="132"/>
      <c r="D44" s="136"/>
      <c r="E44" s="137"/>
      <c r="F44" s="122">
        <v>1.6</v>
      </c>
      <c r="G44" s="48">
        <v>1.76</v>
      </c>
      <c r="H44" s="114"/>
      <c r="I44" s="6"/>
    </row>
    <row r="45" spans="1:9" ht="12.75" customHeight="1">
      <c r="A45" s="163" t="s">
        <v>21</v>
      </c>
      <c r="B45" s="164"/>
      <c r="C45" s="165"/>
      <c r="D45" s="166"/>
      <c r="E45" s="167"/>
      <c r="F45" s="123">
        <f>SUM(F35:F44)</f>
        <v>10.145</v>
      </c>
      <c r="G45" s="64">
        <f>SUM(G35:G44)</f>
        <v>11.47</v>
      </c>
      <c r="H45" s="115"/>
      <c r="I45" s="6"/>
    </row>
    <row r="46" spans="1:9" ht="12.75" customHeight="1">
      <c r="A46" s="192" t="s">
        <v>16</v>
      </c>
      <c r="B46" s="193"/>
      <c r="C46" s="194"/>
      <c r="D46" s="136" t="s">
        <v>24</v>
      </c>
      <c r="E46" s="137"/>
      <c r="F46" s="124">
        <v>5.38</v>
      </c>
      <c r="G46" s="49">
        <v>5.6</v>
      </c>
      <c r="H46" s="116">
        <f>E20</f>
        <v>156.81245699152544</v>
      </c>
      <c r="I46" s="6"/>
    </row>
    <row r="47" spans="1:9" ht="12.75" customHeight="1">
      <c r="A47" s="186" t="s">
        <v>30</v>
      </c>
      <c r="B47" s="187"/>
      <c r="C47" s="187"/>
      <c r="D47" s="187"/>
      <c r="E47" s="188"/>
      <c r="F47" s="125"/>
      <c r="G47" s="32"/>
      <c r="H47" s="117">
        <f>H48+H49</f>
        <v>8.59002</v>
      </c>
      <c r="I47" s="9"/>
    </row>
    <row r="48" spans="1:9" ht="12.75" customHeight="1">
      <c r="A48" s="189" t="s">
        <v>55</v>
      </c>
      <c r="B48" s="190"/>
      <c r="C48" s="190"/>
      <c r="D48" s="190"/>
      <c r="E48" s="191"/>
      <c r="F48" s="126"/>
      <c r="G48" s="31"/>
      <c r="H48" s="118">
        <f>E22</f>
        <v>8.59002</v>
      </c>
      <c r="I48" s="10"/>
    </row>
    <row r="49" spans="1:9" ht="12.75" customHeight="1" thickBot="1">
      <c r="A49" s="195" t="s">
        <v>57</v>
      </c>
      <c r="B49" s="196"/>
      <c r="C49" s="196"/>
      <c r="D49" s="196"/>
      <c r="E49" s="197"/>
      <c r="F49" s="127"/>
      <c r="G49" s="119"/>
      <c r="H49" s="120">
        <v>0</v>
      </c>
      <c r="I49" s="10"/>
    </row>
    <row r="50" spans="1:8" ht="15">
      <c r="A50" s="4" t="s">
        <v>27</v>
      </c>
      <c r="B50" s="4"/>
      <c r="C50" s="4"/>
      <c r="D50" s="2"/>
      <c r="E50" s="2"/>
      <c r="F50" s="2"/>
      <c r="G50" s="2"/>
      <c r="H50" s="2"/>
    </row>
    <row r="51" spans="1:8" ht="15">
      <c r="A51" s="14" t="s">
        <v>29</v>
      </c>
      <c r="B51" s="14"/>
      <c r="C51" s="14"/>
      <c r="D51" s="14"/>
      <c r="E51" s="2"/>
      <c r="F51" s="2"/>
      <c r="G51" s="2"/>
      <c r="H51" s="2"/>
    </row>
    <row r="52" spans="1:8" ht="3.75" customHeight="1">
      <c r="A52" s="4"/>
      <c r="B52" s="4"/>
      <c r="C52" s="4"/>
      <c r="D52" s="2"/>
      <c r="E52" s="2"/>
      <c r="F52" s="2"/>
      <c r="G52" s="2"/>
      <c r="H52" s="2"/>
    </row>
    <row r="53" spans="1:8" ht="35.25" customHeight="1" thickBot="1">
      <c r="A53" s="133" t="s">
        <v>64</v>
      </c>
      <c r="B53" s="133"/>
      <c r="C53" s="133"/>
      <c r="D53" s="133"/>
      <c r="E53" s="133"/>
      <c r="F53" s="133"/>
      <c r="G53" s="133"/>
      <c r="H53" s="133"/>
    </row>
    <row r="54" spans="1:8" ht="27" customHeight="1" thickBot="1">
      <c r="A54" s="134" t="s">
        <v>45</v>
      </c>
      <c r="B54" s="135"/>
      <c r="C54" s="135"/>
      <c r="D54" s="58" t="s">
        <v>44</v>
      </c>
      <c r="E54" s="59" t="s">
        <v>52</v>
      </c>
      <c r="F54" s="204" t="s">
        <v>43</v>
      </c>
      <c r="G54" s="144"/>
      <c r="H54" s="60" t="s">
        <v>53</v>
      </c>
    </row>
    <row r="55" spans="1:8" ht="10.5" customHeight="1">
      <c r="A55" s="110" t="s">
        <v>73</v>
      </c>
      <c r="B55" s="78"/>
      <c r="C55" s="79"/>
      <c r="D55" s="61" t="s">
        <v>74</v>
      </c>
      <c r="E55" s="61" t="s">
        <v>75</v>
      </c>
      <c r="F55" s="81">
        <v>19.26</v>
      </c>
      <c r="G55" s="80"/>
      <c r="H55" s="108">
        <v>14.178</v>
      </c>
    </row>
    <row r="56" spans="1:8" ht="10.5" customHeight="1">
      <c r="A56" s="213" t="s">
        <v>76</v>
      </c>
      <c r="B56" s="78"/>
      <c r="C56" s="79"/>
      <c r="D56" s="61" t="s">
        <v>77</v>
      </c>
      <c r="E56" s="61" t="s">
        <v>78</v>
      </c>
      <c r="F56" s="214">
        <v>1</v>
      </c>
      <c r="G56" s="215"/>
      <c r="H56" s="216">
        <v>0.173</v>
      </c>
    </row>
    <row r="57" spans="1:8" ht="10.5" customHeight="1">
      <c r="A57" s="213" t="s">
        <v>79</v>
      </c>
      <c r="B57" s="78"/>
      <c r="C57" s="79"/>
      <c r="D57" s="61" t="s">
        <v>80</v>
      </c>
      <c r="E57" s="61" t="s">
        <v>78</v>
      </c>
      <c r="F57" s="214">
        <v>15</v>
      </c>
      <c r="G57" s="215"/>
      <c r="H57" s="216">
        <v>26.077</v>
      </c>
    </row>
    <row r="58" spans="1:8" ht="10.5" customHeight="1">
      <c r="A58" s="213" t="s">
        <v>81</v>
      </c>
      <c r="B58" s="78"/>
      <c r="C58" s="79"/>
      <c r="D58" s="61" t="s">
        <v>82</v>
      </c>
      <c r="E58" s="61" t="s">
        <v>78</v>
      </c>
      <c r="F58" s="214">
        <v>3</v>
      </c>
      <c r="G58" s="215"/>
      <c r="H58" s="216">
        <v>0.803</v>
      </c>
    </row>
    <row r="59" spans="1:8" ht="10.5" customHeight="1">
      <c r="A59" s="213" t="s">
        <v>81</v>
      </c>
      <c r="B59" s="78"/>
      <c r="C59" s="79"/>
      <c r="D59" s="61" t="s">
        <v>80</v>
      </c>
      <c r="E59" s="61" t="s">
        <v>78</v>
      </c>
      <c r="F59" s="214">
        <v>1</v>
      </c>
      <c r="G59" s="215"/>
      <c r="H59" s="216">
        <v>0.145</v>
      </c>
    </row>
    <row r="60" spans="1:8" ht="10.5" customHeight="1">
      <c r="A60" s="213" t="s">
        <v>83</v>
      </c>
      <c r="B60" s="78"/>
      <c r="C60" s="79"/>
      <c r="D60" s="61" t="s">
        <v>82</v>
      </c>
      <c r="E60" s="61" t="s">
        <v>78</v>
      </c>
      <c r="F60" s="214">
        <v>1</v>
      </c>
      <c r="G60" s="215"/>
      <c r="H60" s="216">
        <v>4.983</v>
      </c>
    </row>
    <row r="61" spans="1:8" ht="10.5" customHeight="1">
      <c r="A61" s="213" t="s">
        <v>84</v>
      </c>
      <c r="B61" s="78"/>
      <c r="C61" s="79"/>
      <c r="D61" s="61" t="s">
        <v>80</v>
      </c>
      <c r="E61" s="61" t="s">
        <v>78</v>
      </c>
      <c r="F61" s="214">
        <v>2</v>
      </c>
      <c r="G61" s="215"/>
      <c r="H61" s="216">
        <v>3.235</v>
      </c>
    </row>
    <row r="62" spans="1:8" ht="10.5" customHeight="1">
      <c r="A62" s="213" t="s">
        <v>85</v>
      </c>
      <c r="B62" s="78"/>
      <c r="C62" s="79"/>
      <c r="D62" s="61" t="s">
        <v>86</v>
      </c>
      <c r="E62" s="61" t="s">
        <v>78</v>
      </c>
      <c r="F62" s="214">
        <v>5</v>
      </c>
      <c r="G62" s="215"/>
      <c r="H62" s="216">
        <v>8.067</v>
      </c>
    </row>
    <row r="63" spans="1:8" ht="10.5" customHeight="1">
      <c r="A63" s="213" t="s">
        <v>87</v>
      </c>
      <c r="B63" s="78"/>
      <c r="C63" s="79"/>
      <c r="D63" s="61" t="s">
        <v>88</v>
      </c>
      <c r="E63" s="61" t="s">
        <v>75</v>
      </c>
      <c r="F63" s="214">
        <v>3.42</v>
      </c>
      <c r="G63" s="215"/>
      <c r="H63" s="216">
        <v>0.972</v>
      </c>
    </row>
    <row r="64" spans="1:8" ht="10.5" customHeight="1">
      <c r="A64" s="213" t="s">
        <v>89</v>
      </c>
      <c r="B64" s="78"/>
      <c r="C64" s="79"/>
      <c r="D64" s="61" t="s">
        <v>80</v>
      </c>
      <c r="E64" s="61" t="s">
        <v>90</v>
      </c>
      <c r="F64" s="214">
        <v>1.5</v>
      </c>
      <c r="G64" s="215"/>
      <c r="H64" s="216">
        <v>2.661</v>
      </c>
    </row>
    <row r="65" spans="1:8" ht="10.5" customHeight="1">
      <c r="A65" s="213" t="s">
        <v>91</v>
      </c>
      <c r="B65" s="78"/>
      <c r="C65" s="79"/>
      <c r="D65" s="61" t="s">
        <v>86</v>
      </c>
      <c r="E65" s="61" t="s">
        <v>90</v>
      </c>
      <c r="F65" s="214">
        <v>84</v>
      </c>
      <c r="G65" s="215"/>
      <c r="H65" s="216">
        <v>70.107</v>
      </c>
    </row>
    <row r="66" spans="1:8" ht="10.5" customHeight="1">
      <c r="A66" s="213" t="s">
        <v>92</v>
      </c>
      <c r="B66" s="78"/>
      <c r="C66" s="79"/>
      <c r="D66" s="61" t="s">
        <v>93</v>
      </c>
      <c r="E66" s="61" t="s">
        <v>90</v>
      </c>
      <c r="F66" s="214">
        <v>2</v>
      </c>
      <c r="G66" s="215"/>
      <c r="H66" s="216">
        <v>1.723</v>
      </c>
    </row>
    <row r="67" spans="1:8" ht="10.5" customHeight="1">
      <c r="A67" s="213" t="s">
        <v>94</v>
      </c>
      <c r="B67" s="78"/>
      <c r="C67" s="79"/>
      <c r="D67" s="61" t="s">
        <v>95</v>
      </c>
      <c r="E67" s="61" t="s">
        <v>78</v>
      </c>
      <c r="F67" s="214">
        <v>1</v>
      </c>
      <c r="G67" s="215"/>
      <c r="H67" s="216">
        <v>0.887</v>
      </c>
    </row>
    <row r="68" spans="1:8" ht="10.5" customHeight="1">
      <c r="A68" s="213" t="s">
        <v>96</v>
      </c>
      <c r="B68" s="78"/>
      <c r="C68" s="79"/>
      <c r="D68" s="61" t="s">
        <v>88</v>
      </c>
      <c r="E68" s="61" t="s">
        <v>75</v>
      </c>
      <c r="F68" s="214">
        <v>27</v>
      </c>
      <c r="G68" s="215"/>
      <c r="H68" s="216">
        <v>2.527</v>
      </c>
    </row>
    <row r="69" spans="1:8" ht="9.75" customHeight="1">
      <c r="A69" s="160" t="s">
        <v>56</v>
      </c>
      <c r="B69" s="161"/>
      <c r="C69" s="162"/>
      <c r="D69" s="62"/>
      <c r="E69" s="62"/>
      <c r="F69" s="140"/>
      <c r="G69" s="141"/>
      <c r="H69" s="109">
        <f>SUM(H55:H68)</f>
        <v>136.538</v>
      </c>
    </row>
    <row r="70" spans="1:8" ht="37.5" customHeight="1" thickBot="1">
      <c r="A70" s="185" t="s">
        <v>65</v>
      </c>
      <c r="B70" s="185"/>
      <c r="C70" s="185"/>
      <c r="D70" s="185"/>
      <c r="E70" s="185"/>
      <c r="F70" s="185"/>
      <c r="G70" s="185"/>
      <c r="H70" s="185"/>
    </row>
    <row r="71" spans="1:8" ht="27.75" customHeight="1" thickBot="1">
      <c r="A71" s="134" t="s">
        <v>45</v>
      </c>
      <c r="B71" s="135"/>
      <c r="C71" s="144"/>
      <c r="D71" s="58" t="s">
        <v>44</v>
      </c>
      <c r="E71" s="59" t="s">
        <v>52</v>
      </c>
      <c r="F71" s="204" t="s">
        <v>43</v>
      </c>
      <c r="G71" s="144"/>
      <c r="H71" s="60" t="s">
        <v>53</v>
      </c>
    </row>
    <row r="72" spans="1:8" ht="10.5" customHeight="1">
      <c r="A72" s="110"/>
      <c r="B72" s="78"/>
      <c r="C72" s="79"/>
      <c r="D72" s="61"/>
      <c r="E72" s="61"/>
      <c r="F72" s="81"/>
      <c r="G72" s="80"/>
      <c r="H72" s="108"/>
    </row>
    <row r="73" spans="1:8" ht="9.75" customHeight="1">
      <c r="A73" s="160" t="s">
        <v>56</v>
      </c>
      <c r="B73" s="161"/>
      <c r="C73" s="162"/>
      <c r="D73" s="62"/>
      <c r="E73" s="62"/>
      <c r="F73" s="140"/>
      <c r="G73" s="141"/>
      <c r="H73" s="109">
        <f>SUM(H72:H72)</f>
        <v>0</v>
      </c>
    </row>
  </sheetData>
  <mergeCells count="67">
    <mergeCell ref="F22:G22"/>
    <mergeCell ref="A43:C43"/>
    <mergeCell ref="F71:G71"/>
    <mergeCell ref="F16:G16"/>
    <mergeCell ref="D36:E36"/>
    <mergeCell ref="F54:G54"/>
    <mergeCell ref="F18:G18"/>
    <mergeCell ref="F19:G19"/>
    <mergeCell ref="F20:G20"/>
    <mergeCell ref="F23:G23"/>
    <mergeCell ref="F21:G21"/>
    <mergeCell ref="A69:C69"/>
    <mergeCell ref="A70:H70"/>
    <mergeCell ref="D46:E46"/>
    <mergeCell ref="A47:E47"/>
    <mergeCell ref="A48:E48"/>
    <mergeCell ref="A46:C46"/>
    <mergeCell ref="A49:E49"/>
    <mergeCell ref="D34:E34"/>
    <mergeCell ref="D35:E35"/>
    <mergeCell ref="A1:H1"/>
    <mergeCell ref="A2:H2"/>
    <mergeCell ref="A4:H4"/>
    <mergeCell ref="A6:E6"/>
    <mergeCell ref="D3:H3"/>
    <mergeCell ref="A5:D5"/>
    <mergeCell ref="A11:H11"/>
    <mergeCell ref="F13:G13"/>
    <mergeCell ref="F15:G15"/>
    <mergeCell ref="F14:G14"/>
    <mergeCell ref="A34:C34"/>
    <mergeCell ref="A35:C35"/>
    <mergeCell ref="A38:C38"/>
    <mergeCell ref="A36:C36"/>
    <mergeCell ref="A37:C37"/>
    <mergeCell ref="D37:E37"/>
    <mergeCell ref="D38:E38"/>
    <mergeCell ref="A73:C73"/>
    <mergeCell ref="D41:E41"/>
    <mergeCell ref="D43:E43"/>
    <mergeCell ref="D42:E42"/>
    <mergeCell ref="D44:E44"/>
    <mergeCell ref="A44:C44"/>
    <mergeCell ref="A45:C45"/>
    <mergeCell ref="D45:E45"/>
    <mergeCell ref="A71:C71"/>
    <mergeCell ref="H32:H33"/>
    <mergeCell ref="F24:G24"/>
    <mergeCell ref="F26:G26"/>
    <mergeCell ref="F27:G27"/>
    <mergeCell ref="F28:G28"/>
    <mergeCell ref="A31:H31"/>
    <mergeCell ref="A32:C33"/>
    <mergeCell ref="D32:E33"/>
    <mergeCell ref="F32:G32"/>
    <mergeCell ref="F29:G29"/>
    <mergeCell ref="F73:G73"/>
    <mergeCell ref="F30:G30"/>
    <mergeCell ref="F69:G69"/>
    <mergeCell ref="A40:C40"/>
    <mergeCell ref="A53:H53"/>
    <mergeCell ref="A54:C54"/>
    <mergeCell ref="D39:E39"/>
    <mergeCell ref="D40:E40"/>
    <mergeCell ref="A42:C42"/>
    <mergeCell ref="A41:C41"/>
    <mergeCell ref="A39:C39"/>
  </mergeCells>
  <printOptions/>
  <pageMargins left="0.25" right="0.28" top="0.2" bottom="0.28" header="0.16" footer="0.17"/>
  <pageSetup horizontalDpi="600" verticalDpi="600" orientation="portrait" paperSize="9" r:id="rId1"/>
  <rowBreaks count="1" manualBreakCount="1">
    <brk id="30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Milly</cp:lastModifiedBy>
  <cp:lastPrinted>2014-02-07T06:14:52Z</cp:lastPrinted>
  <dcterms:created xsi:type="dcterms:W3CDTF">2009-03-27T08:34:00Z</dcterms:created>
  <dcterms:modified xsi:type="dcterms:W3CDTF">2014-03-12T04:28:33Z</dcterms:modified>
  <cp:category/>
  <cp:version/>
  <cp:contentType/>
  <cp:contentStatus/>
</cp:coreProperties>
</file>