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<sst xmlns="http://schemas.openxmlformats.org/spreadsheetml/2006/main" count="97" uniqueCount="86">
  <si>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</si>
  <si>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</si>
  <si>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</si>
  <si>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</si>
  <si>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</si>
  <si>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</si>
  <si>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</si>
  <si>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</si>
  <si>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</si>
  <si>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</si>
  <si>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</si>
  <si>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</si>
  <si>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</si>
  <si>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</si>
  <si>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</si>
  <si>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</si>
  <si>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</si>
  <si>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</si>
  <si>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</si>
  <si>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</si>
  <si>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</si>
  <si>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</si>
  <si>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</si>
  <si>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</si>
  <si>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</si>
  <si>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</si>
  <si>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</si>
  <si>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</si>
  <si>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</si>
  <si>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</si>
  <si>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</si>
  <si>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</si>
  <si>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</si>
  <si>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</si>
  <si>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</si>
  <si>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</si>
  <si>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</si>
  <si>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</si>
  <si>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</si>
  <si>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</si>
  <si>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</si>
  <si>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</si>
  <si>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</si>
  <si>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</si>
  <si>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</si>
  <si>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</si>
  <si>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</si>
  <si>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</si>
  <si>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</si>
  <si>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</si>
  <si>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</si>
  <si>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</si>
  <si>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</si>
  <si>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</si>
  <si>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</si>
  <si>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</si>
  <si>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</si>
  <si>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</si>
  <si>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</si>
  <si>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</si>
  <si>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</si>
  <si>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</si>
  <si>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</si>
  <si>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</si>
  <si>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</si>
  <si>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</si>
  <si>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</si>
  <si>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</si>
  <si>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</si>
  <si>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</si>
  <si>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</si>
  <si>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</si>
  <si>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ЗАКЛУБНАЯ д 8</t>
  </si>
  <si>
    <t>Ремонт электропроводки (узел управл.ц/о)</t>
  </si>
  <si>
    <t>Июль</t>
  </si>
  <si>
    <t xml:space="preserve">м.        </t>
  </si>
  <si>
    <t>Ремонт асбоцементной кровли ()</t>
  </si>
  <si>
    <t>Октябрь</t>
  </si>
  <si>
    <t xml:space="preserve">м2        </t>
  </si>
  <si>
    <t>Ремонт ЦО (кран ПП25-2шт,кран ПП20-2шт.)</t>
  </si>
  <si>
    <t>Сентябрь</t>
  </si>
  <si>
    <t xml:space="preserve">м         </t>
  </si>
  <si>
    <t>Установка узлов учета отопления ()</t>
  </si>
  <si>
    <t>Август</t>
  </si>
  <si>
    <t xml:space="preserve">шт.       </t>
  </si>
  <si>
    <t>Сантехнические работы. (манометр-2шт,термометр-2шт)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</si>
</sst>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2056.3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315.1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451.713</v>
      </c>
      <c r="D15" s="27">
        <f>D16+D22</f>
        <v>449.517</v>
      </c>
      <c r="E15" s="27">
        <f>E16+E22</f>
        <v>456.1542325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402.089</v>
      </c>
      <c r="D16" s="43">
        <v>400.166</v>
      </c>
      <c r="E16" s="17">
        <f>C16*0.1525+E19+E21</f>
        <v>448.5865725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266.621</v>
      </c>
      <c r="D18" s="54"/>
      <c r="E18" s="52">
        <f>C18</f>
        <v>266.621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225.95</v>
      </c>
      <c r="D19" s="17"/>
      <c r="E19" s="17">
        <f>C19</f>
        <v>225.95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135.468</v>
      </c>
      <c r="D20" s="19"/>
      <c r="E20" s="83">
        <f>E16-E18</f>
        <v>181.9655725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166.712</v>
      </c>
      <c r="C21" s="18">
        <f>C20/1.18</f>
        <v>114.80338983050846</v>
      </c>
      <c r="D21" s="18"/>
      <c r="E21" s="46">
        <v>161.318</v>
      </c>
      <c r="F21" s="183"/>
      <c r="G21" s="184"/>
      <c r="H21" s="92">
        <f>B21+C21-E21</f>
        <v>120.19738983050846</v>
      </c>
      <c r="I21" s="2"/>
    </row>
    <row r="22" spans="1:9" ht="15" customHeight="1">
      <c r="A22" s="104" t="s">
        <v>4</v>
      </c>
      <c r="B22" s="57"/>
      <c r="C22" s="42">
        <v>49.624</v>
      </c>
      <c r="D22" s="44">
        <v>49.351</v>
      </c>
      <c r="E22" s="21">
        <f>C22*0.1525+E23</f>
        <v>7.56766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-208.182</v>
      </c>
      <c r="C23" s="41">
        <f>C22/1.18</f>
        <v>42.054237288135596</v>
      </c>
      <c r="D23" s="18"/>
      <c r="E23" s="46">
        <v>0</v>
      </c>
      <c r="F23" s="183"/>
      <c r="G23" s="184"/>
      <c r="H23" s="92">
        <f>B23+C23-E23</f>
        <v>-166.1277627118644</v>
      </c>
      <c r="I23" s="2"/>
    </row>
    <row r="24" spans="1:9" ht="19.5" customHeight="1">
      <c r="A24" s="105" t="s">
        <v>5</v>
      </c>
      <c r="B24" s="29"/>
      <c r="C24" s="30">
        <f>SUM(C26:C29)</f>
        <v>1006.808</v>
      </c>
      <c r="D24" s="30">
        <f>SUM(D26:D29)</f>
        <v>994.249</v>
      </c>
      <c r="E24" s="30">
        <f>SUM(E26:E29)</f>
        <v>1006.808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72.992</v>
      </c>
      <c r="D26" s="45">
        <v>71.346</v>
      </c>
      <c r="E26" s="11">
        <f>C26</f>
        <v>72.992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54.181</v>
      </c>
      <c r="D27" s="45">
        <v>52.86</v>
      </c>
      <c r="E27" s="11">
        <f>C27</f>
        <v>54.181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700.677</v>
      </c>
      <c r="D28" s="65">
        <v>695.83</v>
      </c>
      <c r="E28" s="54">
        <f>C28</f>
        <v>700.677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178.958</v>
      </c>
      <c r="D29" s="65">
        <v>174.213</v>
      </c>
      <c r="E29" s="54">
        <f>C29</f>
        <v>178.958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-41.47</v>
      </c>
      <c r="C30" s="71">
        <f>C24+C15</f>
        <v>1458.521</v>
      </c>
      <c r="D30" s="69">
        <f>D24+D15</f>
        <v>1443.766</v>
      </c>
      <c r="E30" s="69">
        <f>E24+E15</f>
        <v>1462.9622325</v>
      </c>
      <c r="F30" s="142">
        <v>38.542</v>
      </c>
      <c r="G30" s="143"/>
      <c r="H30" s="70">
        <f>H21+H23</f>
        <v>-45.930372881355936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181.9655725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7.56766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7.56766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10</v>
      </c>
      <c r="G55" s="80"/>
      <c r="H55" s="108">
        <v>1.453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5.93</v>
      </c>
      <c r="G56" s="215"/>
      <c r="H56" s="216">
        <v>5.335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7</v>
      </c>
      <c r="G57" s="215"/>
      <c r="H57" s="216">
        <v>3.58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84</v>
      </c>
      <c r="F58" s="214">
        <v>1</v>
      </c>
      <c r="G58" s="215"/>
      <c r="H58" s="216">
        <v>150.26</v>
      </c>
    </row>
    <row r="59" spans="1:8" ht="10.5" customHeight="1">
      <c r="A59" s="213" t="s">
        <v>85</v>
      </c>
      <c r="B59" s="78"/>
      <c r="C59" s="79"/>
      <c r="D59" s="61" t="s">
        <v>77</v>
      </c>
      <c r="E59" s="61" t="s">
        <v>84</v>
      </c>
      <c r="F59" s="214">
        <v>4</v>
      </c>
      <c r="G59" s="215"/>
      <c r="H59" s="216">
        <v>0.69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161.31799999999998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/>
      <c r="B63" s="78"/>
      <c r="C63" s="79"/>
      <c r="D63" s="61"/>
      <c r="E63" s="61"/>
      <c r="F63" s="81"/>
      <c r="G63" s="80"/>
      <c r="H63" s="108"/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2014-03-12T04:28:41Z</dcterms:modified>
  <cp:category/>
  <cp:version/>
  <cp:contentType/>
  <cp:contentStatus/>
</cp:coreProperties>
</file>