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<sst xmlns="http://schemas.openxmlformats.org/spreadsheetml/2006/main" count="82" uniqueCount="73">
  <si>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</si>
  <si>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</si>
  <si>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</si>
  <si>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</si>
  <si>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</si>
  <si>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</si>
  <si>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</si>
  <si>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</si>
  <si>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</si>
  <si>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</si>
  <si>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</si>
  <si>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</si>
  <si>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</si>
  <si>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</si>
  <si>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</si>
  <si>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</si>
  <si>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</si>
  <si>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</si>
  <si>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</si>
  <si>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</si>
  <si>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</si>
  <si>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</si>
  <si>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</si>
  <si>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</si>
  <si>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</si>
  <si>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</si>
  <si>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</si>
  <si>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</si>
  <si>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</si>
  <si>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</si>
  <si>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</si>
  <si>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</si>
  <si>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</si>
  <si>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</si>
  <si>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</si>
  <si>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</si>
  <si>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</si>
  <si>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</si>
  <si>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</si>
  <si>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</si>
  <si>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</si>
  <si>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</si>
  <si>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</si>
  <si>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</si>
  <si>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</si>
  <si>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</si>
  <si>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</si>
  <si>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</si>
  <si>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</si>
  <si>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</si>
  <si>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</si>
  <si>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</si>
  <si>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</si>
  <si>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</si>
  <si>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</si>
  <si>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</si>
  <si>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</si>
  <si>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</si>
  <si>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</si>
  <si>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</si>
  <si>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</si>
  <si>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</si>
  <si>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</si>
  <si>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</si>
  <si>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</si>
  <si>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</si>
  <si>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</si>
  <si>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</si>
  <si>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</si>
  <si>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</si>
  <si>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</si>
  <si>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</si>
  <si>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пос ЗАГОТЗЕРНО д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</si>
</sst>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368.6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151.6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50.125</v>
      </c>
      <c r="D15" s="27">
        <f>D16+D22</f>
        <v>48.918</v>
      </c>
      <c r="E15" s="27">
        <f>E16+E22</f>
        <v>40.23897775423729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45.05</v>
      </c>
      <c r="D16" s="43">
        <v>43.975</v>
      </c>
      <c r="E16" s="17">
        <f>C16*0.1525+E19+E21</f>
        <v>39.46504025423729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38.461999999999996</v>
      </c>
      <c r="D18" s="54"/>
      <c r="E18" s="52">
        <f>C18</f>
        <v>38.461999999999996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32.594915254237286</v>
      </c>
      <c r="D19" s="17"/>
      <c r="E19" s="17">
        <f>C19</f>
        <v>32.594915254237286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6.588</v>
      </c>
      <c r="D20" s="19"/>
      <c r="E20" s="83">
        <f>E16-E18</f>
        <v>1.0030402542372912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16.902</v>
      </c>
      <c r="C21" s="18">
        <f>C20/1.18</f>
        <v>5.583050847457628</v>
      </c>
      <c r="D21" s="18"/>
      <c r="E21" s="46">
        <v>0</v>
      </c>
      <c r="F21" s="183"/>
      <c r="G21" s="184"/>
      <c r="H21" s="92">
        <f>B21+C21-E21</f>
        <v>22.48505084745763</v>
      </c>
      <c r="I21" s="2"/>
    </row>
    <row r="22" spans="1:9" ht="15" customHeight="1">
      <c r="A22" s="104" t="s">
        <v>4</v>
      </c>
      <c r="B22" s="57"/>
      <c r="C22" s="42">
        <v>5.075</v>
      </c>
      <c r="D22" s="44">
        <v>4.943</v>
      </c>
      <c r="E22" s="21">
        <f>C22*0.1525+E23</f>
        <v>0.7739375000000001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11.115</v>
      </c>
      <c r="C23" s="41">
        <f>C22/1.18</f>
        <v>4.300847457627119</v>
      </c>
      <c r="D23" s="18"/>
      <c r="E23" s="46">
        <v>0</v>
      </c>
      <c r="F23" s="183"/>
      <c r="G23" s="184"/>
      <c r="H23" s="92">
        <f>B23+C23-E23</f>
        <v>15.41584745762712</v>
      </c>
      <c r="I23" s="2"/>
    </row>
    <row r="24" spans="1:9" ht="19.5" customHeight="1">
      <c r="A24" s="105" t="s">
        <v>5</v>
      </c>
      <c r="B24" s="29"/>
      <c r="C24" s="30">
        <f>SUM(C26:C29)</f>
        <v>71.046</v>
      </c>
      <c r="D24" s="30">
        <f>SUM(D26:D29)</f>
        <v>69.758</v>
      </c>
      <c r="E24" s="30">
        <f>SUM(E26:E29)</f>
        <v>71.046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0</v>
      </c>
      <c r="D26" s="45">
        <v>0</v>
      </c>
      <c r="E26" s="11">
        <f>C26</f>
        <v>0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0</v>
      </c>
      <c r="D27" s="45">
        <v>0</v>
      </c>
      <c r="E27" s="11">
        <f>C27</f>
        <v>0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71.046</v>
      </c>
      <c r="D28" s="65">
        <v>69.758</v>
      </c>
      <c r="E28" s="54">
        <f>C28</f>
        <v>71.046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28.017000000000003</v>
      </c>
      <c r="C30" s="71">
        <f>C24+C15</f>
        <v>121.171</v>
      </c>
      <c r="D30" s="69">
        <f>D24+D15</f>
        <v>118.67599999999999</v>
      </c>
      <c r="E30" s="69">
        <f>E24+E15</f>
        <v>111.2849777542373</v>
      </c>
      <c r="F30" s="142">
        <v>1.753</v>
      </c>
      <c r="G30" s="143"/>
      <c r="H30" s="70">
        <f>H21+H23</f>
        <v>37.90089830508475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9.705</v>
      </c>
      <c r="G34" s="39">
        <v>10.67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1.03</v>
      </c>
      <c r="G42" s="47">
        <v>1.13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3.06</v>
      </c>
      <c r="G43" s="47">
        <v>3.52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8.215</v>
      </c>
      <c r="G45" s="64">
        <f>SUM(G35:G44)</f>
        <v>9.19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1.49</v>
      </c>
      <c r="G46" s="49">
        <v>1.48</v>
      </c>
      <c r="H46" s="116">
        <f>E20</f>
        <v>1.0030402542372912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0.7739375000000001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0.7739375000000001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/>
      <c r="B55" s="78"/>
      <c r="C55" s="79"/>
      <c r="D55" s="61"/>
      <c r="E55" s="61"/>
      <c r="F55" s="81"/>
      <c r="G55" s="80"/>
      <c r="H55" s="108"/>
    </row>
    <row r="56" spans="1:8" ht="9.75" customHeight="1">
      <c r="A56" s="160" t="s">
        <v>56</v>
      </c>
      <c r="B56" s="161"/>
      <c r="C56" s="162"/>
      <c r="D56" s="62"/>
      <c r="E56" s="62"/>
      <c r="F56" s="140"/>
      <c r="G56" s="141"/>
      <c r="H56" s="109">
        <f>SUM(H55:H55)</f>
        <v>0</v>
      </c>
    </row>
    <row r="57" spans="1:8" ht="37.5" customHeight="1" thickBot="1">
      <c r="A57" s="185" t="s">
        <v>65</v>
      </c>
      <c r="B57" s="185"/>
      <c r="C57" s="185"/>
      <c r="D57" s="185"/>
      <c r="E57" s="185"/>
      <c r="F57" s="185"/>
      <c r="G57" s="185"/>
      <c r="H57" s="185"/>
    </row>
    <row r="58" spans="1:8" ht="27.75" customHeight="1" thickBot="1">
      <c r="A58" s="134" t="s">
        <v>45</v>
      </c>
      <c r="B58" s="135"/>
      <c r="C58" s="144"/>
      <c r="D58" s="58" t="s">
        <v>44</v>
      </c>
      <c r="E58" s="59" t="s">
        <v>52</v>
      </c>
      <c r="F58" s="204" t="s">
        <v>43</v>
      </c>
      <c r="G58" s="144"/>
      <c r="H58" s="60" t="s">
        <v>53</v>
      </c>
    </row>
    <row r="59" spans="1:8" ht="10.5" customHeight="1">
      <c r="A59" s="110"/>
      <c r="B59" s="78"/>
      <c r="C59" s="79"/>
      <c r="D59" s="61"/>
      <c r="E59" s="61"/>
      <c r="F59" s="81"/>
      <c r="G59" s="80"/>
      <c r="H59" s="108"/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2014-03-12T04:28:39Z</dcterms:modified>
  <cp:category/>
  <cp:version/>
  <cp:contentType/>
  <cp:contentStatus/>
</cp:coreProperties>
</file>