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<sst xmlns="http://schemas.openxmlformats.org/spreadsheetml/2006/main" count="94" uniqueCount="81">
  <si>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</si>
  <si>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</si>
  <si>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</si>
  <si>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</si>
  <si>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</si>
  <si>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</si>
  <si>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</si>
  <si>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</si>
  <si>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</si>
  <si>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</si>
  <si>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</si>
  <si>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</si>
  <si>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</si>
  <si>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</si>
  <si>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</si>
  <si>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</si>
  <si>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</si>
  <si>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</si>
  <si>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</si>
  <si>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</si>
  <si>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</si>
  <si>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</si>
  <si>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</si>
  <si>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</si>
  <si>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</si>
  <si>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</si>
  <si>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</si>
  <si>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</si>
  <si>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</si>
  <si>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</si>
  <si>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</si>
  <si>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</si>
  <si>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</si>
  <si>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</si>
  <si>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</si>
  <si>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</si>
  <si>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</si>
  <si>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</si>
  <si>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</si>
  <si>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</si>
  <si>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</si>
  <si>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</si>
  <si>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</si>
  <si>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</si>
  <si>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</si>
  <si>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</si>
  <si>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</si>
  <si>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</si>
  <si>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</si>
  <si>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</si>
  <si>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</si>
  <si>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</si>
  <si>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</si>
  <si>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</si>
  <si>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</si>
  <si>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</si>
  <si>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</si>
  <si>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</si>
  <si>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</si>
  <si>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</si>
  <si>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</si>
  <si>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</si>
  <si>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</si>
  <si>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</si>
  <si>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</si>
  <si>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</si>
  <si>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</si>
  <si>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</si>
  <si>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</si>
  <si>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</si>
  <si>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</si>
  <si>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</si>
  <si>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КАЛИНИНА д 1 корп а  </t>
  </si>
  <si>
    <t>Замена светильников ()</t>
  </si>
  <si>
    <t>Март</t>
  </si>
  <si>
    <t xml:space="preserve">шт        </t>
  </si>
  <si>
    <t>Очистка кровли ()</t>
  </si>
  <si>
    <t xml:space="preserve">м2        </t>
  </si>
  <si>
    <t>Февраль</t>
  </si>
  <si>
    <t>Очистка кровли (от снега и наледи)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</si>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</sst>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380.5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85.247</v>
      </c>
      <c r="D15" s="27">
        <f>D16+D22</f>
        <v>84.52600000000001</v>
      </c>
      <c r="E15" s="27">
        <f>E16+E22</f>
        <v>62.09648953389831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74.403</v>
      </c>
      <c r="D16" s="43">
        <v>73.775</v>
      </c>
      <c r="E16" s="17">
        <f>C16*0.1525+E19+E21</f>
        <v>60.44277953389831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49.33500000000001</v>
      </c>
      <c r="D18" s="54"/>
      <c r="E18" s="52">
        <f>C18</f>
        <v>49.33500000000001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41.80932203389831</v>
      </c>
      <c r="D19" s="17"/>
      <c r="E19" s="17">
        <f>C19</f>
        <v>41.80932203389831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25.068</v>
      </c>
      <c r="D20" s="19"/>
      <c r="E20" s="83">
        <f>E16-E18</f>
        <v>11.107779533898302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10.174</v>
      </c>
      <c r="C21" s="18">
        <f>C20/1.18</f>
        <v>21.24406779661017</v>
      </c>
      <c r="D21" s="18"/>
      <c r="E21" s="46">
        <v>7.287</v>
      </c>
      <c r="F21" s="183"/>
      <c r="G21" s="184"/>
      <c r="H21" s="92">
        <f>B21+C21-E21</f>
        <v>24.13106779661017</v>
      </c>
      <c r="I21" s="2"/>
    </row>
    <row r="22" spans="1:9" ht="15" customHeight="1">
      <c r="A22" s="104" t="s">
        <v>4</v>
      </c>
      <c r="B22" s="57"/>
      <c r="C22" s="42">
        <v>10.844</v>
      </c>
      <c r="D22" s="44">
        <v>10.751</v>
      </c>
      <c r="E22" s="21">
        <f>C22*0.1525+E23</f>
        <v>1.6537099999999998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27.295</v>
      </c>
      <c r="C23" s="41">
        <f>C22/1.18</f>
        <v>9.189830508474577</v>
      </c>
      <c r="D23" s="18"/>
      <c r="E23" s="46">
        <v>0</v>
      </c>
      <c r="F23" s="183"/>
      <c r="G23" s="184"/>
      <c r="H23" s="92">
        <f>B23+C23-E23</f>
        <v>36.48483050847458</v>
      </c>
      <c r="I23" s="2"/>
    </row>
    <row r="24" spans="1:9" ht="19.5" customHeight="1">
      <c r="A24" s="105" t="s">
        <v>5</v>
      </c>
      <c r="B24" s="29"/>
      <c r="C24" s="30">
        <f>SUM(C26:C29)</f>
        <v>184.119</v>
      </c>
      <c r="D24" s="30">
        <f>SUM(D26:D29)</f>
        <v>183.523</v>
      </c>
      <c r="E24" s="30">
        <f>SUM(E26:E29)</f>
        <v>184.119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24.432</v>
      </c>
      <c r="D26" s="45">
        <v>24.779</v>
      </c>
      <c r="E26" s="11">
        <f>C26</f>
        <v>24.432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30.033</v>
      </c>
      <c r="D27" s="45">
        <v>30.46</v>
      </c>
      <c r="E27" s="11">
        <f>C27</f>
        <v>30.033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129.654</v>
      </c>
      <c r="D28" s="65">
        <v>128.284</v>
      </c>
      <c r="E28" s="54">
        <f>C28</f>
        <v>129.654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37.469</v>
      </c>
      <c r="C30" s="71">
        <f>C24+C15</f>
        <v>269.366</v>
      </c>
      <c r="D30" s="69">
        <f>D24+D15</f>
        <v>268.049</v>
      </c>
      <c r="E30" s="69">
        <f>E24+E15</f>
        <v>246.2154895338983</v>
      </c>
      <c r="F30" s="142">
        <v>4.858</v>
      </c>
      <c r="G30" s="143"/>
      <c r="H30" s="70">
        <f>H21+H23</f>
        <v>60.615898305084755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11.107779533898302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1.6537099999999998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1.6537099999999998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0.084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77</v>
      </c>
      <c r="F56" s="214">
        <v>69</v>
      </c>
      <c r="G56" s="215"/>
      <c r="H56" s="216">
        <v>2.498</v>
      </c>
    </row>
    <row r="57" spans="1:8" ht="10.5" customHeight="1">
      <c r="A57" s="213" t="s">
        <v>76</v>
      </c>
      <c r="B57" s="78"/>
      <c r="C57" s="79"/>
      <c r="D57" s="61" t="s">
        <v>78</v>
      </c>
      <c r="E57" s="61" t="s">
        <v>77</v>
      </c>
      <c r="F57" s="214">
        <v>90</v>
      </c>
      <c r="G57" s="215"/>
      <c r="H57" s="216">
        <v>3.341</v>
      </c>
    </row>
    <row r="58" spans="1:8" ht="10.5" customHeight="1">
      <c r="A58" s="213" t="s">
        <v>79</v>
      </c>
      <c r="B58" s="78"/>
      <c r="C58" s="79"/>
      <c r="D58" s="61" t="s">
        <v>80</v>
      </c>
      <c r="E58" s="61" t="s">
        <v>77</v>
      </c>
      <c r="F58" s="214">
        <v>37</v>
      </c>
      <c r="G58" s="215"/>
      <c r="H58" s="216">
        <v>1.364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7.287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2014-03-12T04:28:45Z</dcterms:modified>
  <cp:category/>
  <cp:version/>
  <cp:contentType/>
  <cp:contentStatus/>
</cp:coreProperties>
</file>