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<sst xmlns="http://schemas.openxmlformats.org/spreadsheetml/2006/main" count="127" uniqueCount="100">
  <si>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</si>
  <si>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</si>
  <si>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</si>
  <si>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</si>
  <si>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</si>
  <si>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</si>
  <si>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</si>
  <si>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</si>
  <si>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</si>
  <si>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</si>
  <si>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</si>
  <si>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</si>
  <si>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</si>
  <si>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</si>
  <si>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</si>
  <si>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</si>
  <si>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</si>
  <si>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</si>
  <si>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</si>
  <si>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</si>
  <si>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</si>
  <si>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</si>
  <si>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</si>
  <si>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</si>
  <si>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</si>
  <si>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</si>
  <si>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</si>
  <si>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</si>
  <si>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</si>
  <si>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</si>
  <si>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</si>
  <si>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</si>
  <si>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</si>
  <si>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</si>
  <si>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</si>
  <si>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</si>
  <si>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</si>
  <si>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</si>
  <si>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</si>
  <si>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</si>
  <si>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</si>
  <si>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</si>
  <si>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</si>
  <si>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</si>
  <si>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</si>
  <si>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</si>
  <si>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</si>
  <si>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</si>
  <si>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</si>
  <si>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</si>
  <si>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</si>
  <si>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</si>
  <si>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</si>
  <si>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</si>
  <si>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</si>
  <si>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</si>
  <si>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</si>
  <si>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</si>
  <si>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</si>
  <si>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</si>
  <si>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</si>
  <si>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</si>
  <si>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</si>
  <si>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</si>
  <si>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</si>
  <si>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</si>
  <si>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</si>
  <si>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</si>
  <si>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</si>
  <si>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</si>
  <si>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</si>
  <si>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</si>
  <si>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13</t>
  </si>
  <si>
    <t>Замена водосточных труб (перенавеска+ воронка с а/вышки)</t>
  </si>
  <si>
    <t>Сентябрь</t>
  </si>
  <si>
    <t xml:space="preserve">м         </t>
  </si>
  <si>
    <t>Ремонт металлической кровли (промазка гребней с а/вышки над кв.30,31)</t>
  </si>
  <si>
    <t>Октябрь</t>
  </si>
  <si>
    <t xml:space="preserve">м2        </t>
  </si>
  <si>
    <t>Ремонт забора (8м/п-металлич.)</t>
  </si>
  <si>
    <t>Ноябрь</t>
  </si>
  <si>
    <t>Ремонт стен (цоколь)</t>
  </si>
  <si>
    <t>Май</t>
  </si>
  <si>
    <t>Замена эл.лампочек и ЛБ (ДРЛ)</t>
  </si>
  <si>
    <t xml:space="preserve">шт        </t>
  </si>
  <si>
    <t>Ремонт задвижек (ц/о)</t>
  </si>
  <si>
    <t>Декабрь</t>
  </si>
  <si>
    <t>Ремонт ЦО (кв.26,кв.19-радиатор 10секц.)</t>
  </si>
  <si>
    <t>Февраль</t>
  </si>
  <si>
    <t>Ремонт щитов (ВРУ)</t>
  </si>
  <si>
    <t>Очистка кровли (от снега и наледи с а/вышки)</t>
  </si>
  <si>
    <t>Январь</t>
  </si>
  <si>
    <t>Очистка кровли ()</t>
  </si>
  <si>
    <t>Март</t>
  </si>
  <si>
    <t>Очистка кровли (от снега и наледи)</t>
  </si>
  <si>
    <t>Прочие общестроительные работы (отливы в/ст.ртуб)</t>
  </si>
  <si>
    <t>Услуги автовышки (замена водосточных труб)</t>
  </si>
  <si>
    <t xml:space="preserve">час       </t>
  </si>
  <si>
    <t>Услуги автовышки (ремонт металлической кровли)</t>
  </si>
  <si>
    <t>Ремонт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</si>
</sst>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1742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96.5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374.552</v>
      </c>
      <c r="D15" s="27">
        <f>D16+D22</f>
        <v>357.759</v>
      </c>
      <c r="E15" s="27">
        <f>E16+E22</f>
        <v>366.024959661017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330.415</v>
      </c>
      <c r="D16" s="43">
        <v>315.891</v>
      </c>
      <c r="E16" s="17">
        <f>C16*0.1525+E19+E21</f>
        <v>315.560067161017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215.65300000000002</v>
      </c>
      <c r="D18" s="54"/>
      <c r="E18" s="52">
        <f>C18</f>
        <v>215.65300000000002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182.75677966101696</v>
      </c>
      <c r="D19" s="17"/>
      <c r="E19" s="17">
        <f>C19</f>
        <v>182.75677966101696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114.762</v>
      </c>
      <c r="D20" s="19"/>
      <c r="E20" s="83">
        <f>E16-E18</f>
        <v>99.90706716101698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-16.478</v>
      </c>
      <c r="C21" s="18">
        <f>C20/1.18</f>
        <v>97.25593220338983</v>
      </c>
      <c r="D21" s="18"/>
      <c r="E21" s="46">
        <v>82.415</v>
      </c>
      <c r="F21" s="183"/>
      <c r="G21" s="184"/>
      <c r="H21" s="92">
        <f>B21+C21-E21</f>
        <v>-1.637067796610168</v>
      </c>
      <c r="I21" s="2"/>
    </row>
    <row r="22" spans="1:9" ht="15" customHeight="1">
      <c r="A22" s="104" t="s">
        <v>4</v>
      </c>
      <c r="B22" s="57"/>
      <c r="C22" s="42">
        <v>44.137</v>
      </c>
      <c r="D22" s="44">
        <v>41.868</v>
      </c>
      <c r="E22" s="21">
        <f>C22*0.1525+E23</f>
        <v>50.464892500000005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113.543</v>
      </c>
      <c r="C23" s="41">
        <f>C22/1.18</f>
        <v>37.4042372881356</v>
      </c>
      <c r="D23" s="18"/>
      <c r="E23" s="46">
        <v>43.734</v>
      </c>
      <c r="F23" s="183"/>
      <c r="G23" s="184"/>
      <c r="H23" s="92">
        <f>B23+C23-E23</f>
        <v>107.21323728813559</v>
      </c>
      <c r="I23" s="2"/>
    </row>
    <row r="24" spans="1:9" ht="19.5" customHeight="1">
      <c r="A24" s="105" t="s">
        <v>5</v>
      </c>
      <c r="B24" s="29"/>
      <c r="C24" s="30">
        <f>SUM(C26:C29)</f>
        <v>697.274</v>
      </c>
      <c r="D24" s="30">
        <f>SUM(D26:D29)</f>
        <v>707.7650000000001</v>
      </c>
      <c r="E24" s="30">
        <f>SUM(E26:E29)</f>
        <v>697.274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76.089</v>
      </c>
      <c r="D26" s="45">
        <v>71.686</v>
      </c>
      <c r="E26" s="11">
        <f>C26</f>
        <v>76.089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93.535</v>
      </c>
      <c r="D27" s="45">
        <v>88.115</v>
      </c>
      <c r="E27" s="11">
        <f>C27</f>
        <v>93.535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527.65</v>
      </c>
      <c r="D28" s="65">
        <v>547.964</v>
      </c>
      <c r="E28" s="54">
        <f>C28</f>
        <v>527.65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97.065</v>
      </c>
      <c r="C30" s="71">
        <f>C24+C15</f>
        <v>1071.826</v>
      </c>
      <c r="D30" s="69">
        <f>D24+D15</f>
        <v>1065.5240000000001</v>
      </c>
      <c r="E30" s="69">
        <f>E24+E15</f>
        <v>1063.298959661017</v>
      </c>
      <c r="F30" s="142">
        <v>463.465</v>
      </c>
      <c r="G30" s="143"/>
      <c r="H30" s="70">
        <f>H21+H23</f>
        <v>105.57616949152542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99.90706716101698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50.464892500000005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50.464892500000005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14.5</v>
      </c>
      <c r="G55" s="80"/>
      <c r="H55" s="108">
        <v>2.002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28.2</v>
      </c>
      <c r="G56" s="215"/>
      <c r="H56" s="216">
        <v>2.19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4.8</v>
      </c>
      <c r="G57" s="215"/>
      <c r="H57" s="216">
        <v>0.64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149</v>
      </c>
      <c r="G58" s="215"/>
      <c r="H58" s="216">
        <v>23.93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84</v>
      </c>
      <c r="F59" s="214">
        <v>1</v>
      </c>
      <c r="G59" s="215"/>
      <c r="H59" s="216">
        <v>0.303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84</v>
      </c>
      <c r="F60" s="214">
        <v>2</v>
      </c>
      <c r="G60" s="215"/>
      <c r="H60" s="216">
        <v>1.367</v>
      </c>
    </row>
    <row r="61" spans="1:8" ht="10.5" customHeight="1">
      <c r="A61" s="213" t="s">
        <v>87</v>
      </c>
      <c r="B61" s="78"/>
      <c r="C61" s="79"/>
      <c r="D61" s="61" t="s">
        <v>88</v>
      </c>
      <c r="E61" s="61" t="s">
        <v>75</v>
      </c>
      <c r="F61" s="214">
        <v>8</v>
      </c>
      <c r="G61" s="215"/>
      <c r="H61" s="216">
        <v>8.2</v>
      </c>
    </row>
    <row r="62" spans="1:8" ht="10.5" customHeight="1">
      <c r="A62" s="213" t="s">
        <v>89</v>
      </c>
      <c r="B62" s="78"/>
      <c r="C62" s="79"/>
      <c r="D62" s="61" t="s">
        <v>88</v>
      </c>
      <c r="E62" s="61" t="s">
        <v>84</v>
      </c>
      <c r="F62" s="214">
        <v>1</v>
      </c>
      <c r="G62" s="215"/>
      <c r="H62" s="216">
        <v>0.726</v>
      </c>
    </row>
    <row r="63" spans="1:8" ht="10.5" customHeight="1">
      <c r="A63" s="213" t="s">
        <v>90</v>
      </c>
      <c r="B63" s="78"/>
      <c r="C63" s="79"/>
      <c r="D63" s="61" t="s">
        <v>91</v>
      </c>
      <c r="E63" s="61" t="s">
        <v>78</v>
      </c>
      <c r="F63" s="214">
        <v>195</v>
      </c>
      <c r="G63" s="215"/>
      <c r="H63" s="216">
        <v>11.202</v>
      </c>
    </row>
    <row r="64" spans="1:8" ht="10.5" customHeight="1">
      <c r="A64" s="213" t="s">
        <v>92</v>
      </c>
      <c r="B64" s="78"/>
      <c r="C64" s="79"/>
      <c r="D64" s="61" t="s">
        <v>93</v>
      </c>
      <c r="E64" s="61" t="s">
        <v>78</v>
      </c>
      <c r="F64" s="214">
        <v>411</v>
      </c>
      <c r="G64" s="215"/>
      <c r="H64" s="216">
        <v>14.877</v>
      </c>
    </row>
    <row r="65" spans="1:8" ht="10.5" customHeight="1">
      <c r="A65" s="213" t="s">
        <v>94</v>
      </c>
      <c r="B65" s="78"/>
      <c r="C65" s="79"/>
      <c r="D65" s="61" t="s">
        <v>88</v>
      </c>
      <c r="E65" s="61" t="s">
        <v>78</v>
      </c>
      <c r="F65" s="214">
        <v>215</v>
      </c>
      <c r="G65" s="215"/>
      <c r="H65" s="216">
        <v>7.982</v>
      </c>
    </row>
    <row r="66" spans="1:8" ht="10.5" customHeight="1">
      <c r="A66" s="213" t="s">
        <v>95</v>
      </c>
      <c r="B66" s="78"/>
      <c r="C66" s="79"/>
      <c r="D66" s="61" t="s">
        <v>93</v>
      </c>
      <c r="E66" s="61" t="s">
        <v>84</v>
      </c>
      <c r="F66" s="214">
        <v>2</v>
      </c>
      <c r="G66" s="215"/>
      <c r="H66" s="216">
        <v>0.996</v>
      </c>
    </row>
    <row r="67" spans="1:8" ht="10.5" customHeight="1">
      <c r="A67" s="213" t="s">
        <v>96</v>
      </c>
      <c r="B67" s="78"/>
      <c r="C67" s="79"/>
      <c r="D67" s="61" t="s">
        <v>74</v>
      </c>
      <c r="E67" s="61" t="s">
        <v>97</v>
      </c>
      <c r="F67" s="214">
        <v>4</v>
      </c>
      <c r="G67" s="215"/>
      <c r="H67" s="216">
        <v>4</v>
      </c>
    </row>
    <row r="68" spans="1:8" ht="10.5" customHeight="1">
      <c r="A68" s="213" t="s">
        <v>98</v>
      </c>
      <c r="B68" s="78"/>
      <c r="C68" s="79"/>
      <c r="D68" s="61" t="s">
        <v>77</v>
      </c>
      <c r="E68" s="61" t="s">
        <v>97</v>
      </c>
      <c r="F68" s="214">
        <v>4</v>
      </c>
      <c r="G68" s="215"/>
      <c r="H68" s="216">
        <v>4</v>
      </c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SUM(H55:H68)</f>
        <v>82.41499999999999</v>
      </c>
    </row>
    <row r="70" spans="1:8" ht="37.5" customHeight="1" thickBot="1">
      <c r="A70" s="185" t="s">
        <v>65</v>
      </c>
      <c r="B70" s="185"/>
      <c r="C70" s="185"/>
      <c r="D70" s="185"/>
      <c r="E70" s="185"/>
      <c r="F70" s="185"/>
      <c r="G70" s="185"/>
      <c r="H70" s="185"/>
    </row>
    <row r="71" spans="1:8" ht="27.75" customHeight="1" thickBot="1">
      <c r="A71" s="134" t="s">
        <v>45</v>
      </c>
      <c r="B71" s="135"/>
      <c r="C71" s="144"/>
      <c r="D71" s="58" t="s">
        <v>44</v>
      </c>
      <c r="E71" s="59" t="s">
        <v>52</v>
      </c>
      <c r="F71" s="204" t="s">
        <v>43</v>
      </c>
      <c r="G71" s="144"/>
      <c r="H71" s="60" t="s">
        <v>53</v>
      </c>
    </row>
    <row r="72" spans="1:8" ht="10.5" customHeight="1">
      <c r="A72" s="110" t="s">
        <v>99</v>
      </c>
      <c r="B72" s="78"/>
      <c r="C72" s="79"/>
      <c r="D72" s="61" t="s">
        <v>86</v>
      </c>
      <c r="E72" s="61" t="s">
        <v>75</v>
      </c>
      <c r="F72" s="81">
        <v>48</v>
      </c>
      <c r="G72" s="80"/>
      <c r="H72" s="108">
        <v>43.734</v>
      </c>
    </row>
    <row r="73" spans="1:8" ht="9.75" customHeight="1">
      <c r="A73" s="160" t="s">
        <v>56</v>
      </c>
      <c r="B73" s="161"/>
      <c r="C73" s="162"/>
      <c r="D73" s="62"/>
      <c r="E73" s="62"/>
      <c r="F73" s="140"/>
      <c r="G73" s="141"/>
      <c r="H73" s="109">
        <f>SUM(H72:H72)</f>
        <v>43.734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2014-03-18T07:34:44Z</dcterms:modified>
  <cp:category/>
  <cp:version/>
  <cp:contentType/>
  <cp:contentStatus/>
</cp:coreProperties>
</file>