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'Лист1'!$A$1:$H$86</definedName>
  </definedNames>
  <calcPr fullCalcOnLoad="1"/>
</workbook>
</file>

<file path=xl/sharedStrings.xml><?xml version="1.0" encoding="utf-8"?>
<sst xmlns="http://schemas.openxmlformats.org/spreadsheetml/2006/main" count="166" uniqueCount="117">
  <si>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</si>
  <si>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</si>
  <si>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</si>
  <si>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</si>
  <si>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</si>
  <si>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</si>
  <si>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</si>
  <si>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</si>
  <si>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</si>
  <si>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</si>
  <si>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</si>
  <si>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</si>
  <si>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</si>
  <si>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</si>
  <si>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</si>
  <si>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</si>
  <si>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</si>
  <si>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</si>
  <si>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</si>
  <si>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</si>
  <si>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</si>
  <si>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</si>
  <si>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</si>
  <si>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</si>
  <si>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</si>
  <si>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</si>
  <si>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</si>
  <si>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</si>
  <si>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</si>
  <si>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</si>
  <si>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</si>
  <si>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</si>
  <si>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</si>
  <si>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</si>
  <si>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</si>
  <si>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</si>
  <si>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</si>
  <si>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</si>
  <si>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</si>
  <si>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</si>
  <si>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</si>
  <si>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</si>
  <si>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</si>
  <si>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</si>
  <si>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</si>
  <si>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</si>
  <si>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</si>
  <si>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</si>
  <si>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</si>
  <si>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</si>
  <si>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</si>
  <si>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</si>
  <si>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</si>
  <si>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</si>
  <si>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</si>
  <si>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</si>
  <si>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</si>
  <si>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</si>
  <si>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</si>
  <si>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</si>
  <si>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</si>
  <si>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</si>
  <si>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</si>
  <si>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</si>
  <si>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</si>
  <si>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</si>
  <si>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</si>
  <si>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</si>
  <si>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</si>
  <si>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</si>
  <si>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</si>
  <si>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</si>
  <si>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17</t>
  </si>
  <si>
    <t>Очистка кровли (от снега и наледи с а/вышки)</t>
  </si>
  <si>
    <t>Январь</t>
  </si>
  <si>
    <t xml:space="preserve">м2        </t>
  </si>
  <si>
    <t>Замена светильников (1,2,3 подъезд)</t>
  </si>
  <si>
    <t>Февраль</t>
  </si>
  <si>
    <t xml:space="preserve">шт        </t>
  </si>
  <si>
    <t>Ремонт стен (1 под. штукат.+побелка)</t>
  </si>
  <si>
    <t>Март</t>
  </si>
  <si>
    <t>Транспортные услуги (уборка снега)</t>
  </si>
  <si>
    <t xml:space="preserve">ч         </t>
  </si>
  <si>
    <t>Очистка кровли ()</t>
  </si>
  <si>
    <t>Услуги автовышки (очистка кровли от снега)</t>
  </si>
  <si>
    <t xml:space="preserve">час       </t>
  </si>
  <si>
    <t>Ремонт металлической кровли (вход в подвал №4,6-профиль)</t>
  </si>
  <si>
    <t>Апрель</t>
  </si>
  <si>
    <t>Ремонт металлической кровли (установка заплат)</t>
  </si>
  <si>
    <t>Ремонт стен (цоколь)</t>
  </si>
  <si>
    <t>Май</t>
  </si>
  <si>
    <t>Изоляция трубопровода (ц/о-подвал)</t>
  </si>
  <si>
    <t>Замена водосточных труб (+5 колен)</t>
  </si>
  <si>
    <t xml:space="preserve">м         </t>
  </si>
  <si>
    <t>Ремонт щитов (кв.77)</t>
  </si>
  <si>
    <t>Июль</t>
  </si>
  <si>
    <t>Ремонт электропроводки (освещение подъездов)</t>
  </si>
  <si>
    <t>Август</t>
  </si>
  <si>
    <t xml:space="preserve">м.        </t>
  </si>
  <si>
    <t>Установка малых форм (детская площадка-4 элемента)</t>
  </si>
  <si>
    <t>Установка малых форм (лавочка)</t>
  </si>
  <si>
    <t>Ремонт ЦО (разводка-подвал)</t>
  </si>
  <si>
    <t>Сентябрь</t>
  </si>
  <si>
    <t>Ремонт ХВС (ст.кв.33,37,41,45,49)</t>
  </si>
  <si>
    <t>Ремонт ЦО (ст.кв.70,разв.-подвал ду=76мм)</t>
  </si>
  <si>
    <t>Замена водосточных труб (перенавеска с а/вышки)</t>
  </si>
  <si>
    <t>Электромонтажные работы (замок на ВРУ)</t>
  </si>
  <si>
    <t>Услуги автовышки (замена водосточных труб)</t>
  </si>
  <si>
    <t>Ремонт электропроводки (+рем.кабеля,муфты)</t>
  </si>
  <si>
    <t>Октябрь</t>
  </si>
  <si>
    <t>Ремонт примыканий (над кв.89)</t>
  </si>
  <si>
    <t>Ремонт канализации, ЦО (рем.задв.-2шт.)</t>
  </si>
  <si>
    <t>Ноябрь</t>
  </si>
  <si>
    <t>Очистка кровли (с а/вышки)</t>
  </si>
  <si>
    <t>Декабрь</t>
  </si>
  <si>
    <t>Ремонт кабельной сборки (от каб.щита до ВРУ кабель-15м/п+2 муфты)</t>
  </si>
  <si>
    <t>Ремонт электропроводки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</si>
</sst>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4216.4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230.9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978.70964</v>
      </c>
      <c r="D15" s="27">
        <f>D16+D22</f>
        <v>940.7139999999999</v>
      </c>
      <c r="E15" s="27">
        <f>E16+E22</f>
        <v>1240.1344573881356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853.26228</v>
      </c>
      <c r="D16" s="43">
        <v>828.269</v>
      </c>
      <c r="E16" s="17">
        <f>C16*0.1525+E19+E21</f>
        <v>1094.9737349881357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546.6990000000001</v>
      </c>
      <c r="D18" s="54"/>
      <c r="E18" s="52">
        <f>C18</f>
        <v>546.6990000000001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463.30423728813565</v>
      </c>
      <c r="D19" s="17"/>
      <c r="E19" s="17">
        <f>C19</f>
        <v>463.30423728813565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306.56327999999996</v>
      </c>
      <c r="D20" s="19"/>
      <c r="E20" s="83">
        <f>E16-E18</f>
        <v>548.2747349881356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112.391</v>
      </c>
      <c r="C21" s="18">
        <f>C20/1.18</f>
        <v>259.79938983050846</v>
      </c>
      <c r="D21" s="18"/>
      <c r="E21" s="46">
        <v>501.547</v>
      </c>
      <c r="F21" s="183"/>
      <c r="G21" s="184"/>
      <c r="H21" s="92">
        <f>B21+C21-E21</f>
        <v>-129.35661016949155</v>
      </c>
      <c r="I21" s="2"/>
    </row>
    <row r="22" spans="1:9" ht="15" customHeight="1">
      <c r="A22" s="104" t="s">
        <v>4</v>
      </c>
      <c r="B22" s="57"/>
      <c r="C22" s="42">
        <v>125.44736</v>
      </c>
      <c r="D22" s="44">
        <v>112.445</v>
      </c>
      <c r="E22" s="21">
        <f>C22*0.1525+E23</f>
        <v>145.1607224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293.727</v>
      </c>
      <c r="C23" s="41">
        <f>C22/1.18</f>
        <v>106.3113220338983</v>
      </c>
      <c r="D23" s="18"/>
      <c r="E23" s="46">
        <v>126.03</v>
      </c>
      <c r="F23" s="183"/>
      <c r="G23" s="184"/>
      <c r="H23" s="92">
        <f>B23+C23-E23</f>
        <v>274.00832203389825</v>
      </c>
      <c r="I23" s="2"/>
    </row>
    <row r="24" spans="1:9" ht="19.5" customHeight="1">
      <c r="A24" s="105" t="s">
        <v>5</v>
      </c>
      <c r="B24" s="29"/>
      <c r="C24" s="30">
        <f>SUM(C26:C29)</f>
        <v>1885.627</v>
      </c>
      <c r="D24" s="30">
        <f>SUM(D26:D29)</f>
        <v>1870.346</v>
      </c>
      <c r="E24" s="30">
        <f>SUM(E26:E29)</f>
        <v>1885.627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203.296</v>
      </c>
      <c r="D26" s="45">
        <v>194.828</v>
      </c>
      <c r="E26" s="11">
        <f>C26</f>
        <v>203.296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249.906</v>
      </c>
      <c r="D27" s="45">
        <v>239.498</v>
      </c>
      <c r="E27" s="11">
        <f>C27</f>
        <v>249.906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1432.425</v>
      </c>
      <c r="D28" s="65">
        <v>1436.02</v>
      </c>
      <c r="E28" s="54">
        <f>C28</f>
        <v>1432.425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406.118</v>
      </c>
      <c r="C30" s="71">
        <f>C24+C15</f>
        <v>2864.33664</v>
      </c>
      <c r="D30" s="69">
        <f>D24+D15</f>
        <v>2811.06</v>
      </c>
      <c r="E30" s="69">
        <f>E24+E15</f>
        <v>3125.7614573881356</v>
      </c>
      <c r="F30" s="142">
        <v>111.684</v>
      </c>
      <c r="G30" s="143"/>
      <c r="H30" s="70">
        <f>H21+H23</f>
        <v>144.6517118644067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548.2747349881356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145.1607224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145.1607224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171</v>
      </c>
      <c r="G55" s="80"/>
      <c r="H55" s="108">
        <v>10.324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3</v>
      </c>
      <c r="G56" s="215"/>
      <c r="H56" s="216">
        <v>0.434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75</v>
      </c>
      <c r="F57" s="214">
        <v>8.8</v>
      </c>
      <c r="G57" s="215"/>
      <c r="H57" s="216">
        <v>4.373</v>
      </c>
    </row>
    <row r="58" spans="1:8" ht="10.5" customHeight="1">
      <c r="A58" s="213" t="s">
        <v>81</v>
      </c>
      <c r="B58" s="78"/>
      <c r="C58" s="79"/>
      <c r="D58" s="61" t="s">
        <v>77</v>
      </c>
      <c r="E58" s="61" t="s">
        <v>82</v>
      </c>
      <c r="F58" s="214">
        <v>1.1</v>
      </c>
      <c r="G58" s="215"/>
      <c r="H58" s="216">
        <v>1.32</v>
      </c>
    </row>
    <row r="59" spans="1:8" ht="10.5" customHeight="1">
      <c r="A59" s="213" t="s">
        <v>83</v>
      </c>
      <c r="B59" s="78"/>
      <c r="C59" s="79"/>
      <c r="D59" s="61" t="s">
        <v>77</v>
      </c>
      <c r="E59" s="61" t="s">
        <v>75</v>
      </c>
      <c r="F59" s="214">
        <v>235</v>
      </c>
      <c r="G59" s="215"/>
      <c r="H59" s="216">
        <v>8.505</v>
      </c>
    </row>
    <row r="60" spans="1:8" ht="10.5" customHeight="1">
      <c r="A60" s="213" t="s">
        <v>83</v>
      </c>
      <c r="B60" s="78"/>
      <c r="C60" s="79"/>
      <c r="D60" s="61" t="s">
        <v>80</v>
      </c>
      <c r="E60" s="61" t="s">
        <v>75</v>
      </c>
      <c r="F60" s="214">
        <v>190</v>
      </c>
      <c r="G60" s="215"/>
      <c r="H60" s="216">
        <v>6.877</v>
      </c>
    </row>
    <row r="61" spans="1:8" ht="10.5" customHeight="1">
      <c r="A61" s="213" t="s">
        <v>84</v>
      </c>
      <c r="B61" s="78"/>
      <c r="C61" s="79"/>
      <c r="D61" s="61" t="s">
        <v>80</v>
      </c>
      <c r="E61" s="61" t="s">
        <v>85</v>
      </c>
      <c r="F61" s="214">
        <v>1.5</v>
      </c>
      <c r="G61" s="215"/>
      <c r="H61" s="216">
        <v>1.5</v>
      </c>
    </row>
    <row r="62" spans="1:8" ht="10.5" customHeight="1">
      <c r="A62" s="213" t="s">
        <v>86</v>
      </c>
      <c r="B62" s="78"/>
      <c r="C62" s="79"/>
      <c r="D62" s="61" t="s">
        <v>87</v>
      </c>
      <c r="E62" s="61" t="s">
        <v>75</v>
      </c>
      <c r="F62" s="214">
        <v>23.5</v>
      </c>
      <c r="G62" s="215"/>
      <c r="H62" s="216">
        <v>23.709</v>
      </c>
    </row>
    <row r="63" spans="1:8" ht="10.5" customHeight="1">
      <c r="A63" s="213" t="s">
        <v>88</v>
      </c>
      <c r="B63" s="78"/>
      <c r="C63" s="79"/>
      <c r="D63" s="61" t="s">
        <v>87</v>
      </c>
      <c r="E63" s="61" t="s">
        <v>75</v>
      </c>
      <c r="F63" s="214">
        <v>4.92</v>
      </c>
      <c r="G63" s="215"/>
      <c r="H63" s="216">
        <v>25.6</v>
      </c>
    </row>
    <row r="64" spans="1:8" ht="10.5" customHeight="1">
      <c r="A64" s="213" t="s">
        <v>89</v>
      </c>
      <c r="B64" s="78"/>
      <c r="C64" s="79"/>
      <c r="D64" s="61" t="s">
        <v>90</v>
      </c>
      <c r="E64" s="61" t="s">
        <v>75</v>
      </c>
      <c r="F64" s="214">
        <v>157.5</v>
      </c>
      <c r="G64" s="215"/>
      <c r="H64" s="216">
        <v>45.197</v>
      </c>
    </row>
    <row r="65" spans="1:8" ht="10.5" customHeight="1">
      <c r="A65" s="213" t="s">
        <v>91</v>
      </c>
      <c r="B65" s="78"/>
      <c r="C65" s="79"/>
      <c r="D65" s="61" t="s">
        <v>90</v>
      </c>
      <c r="E65" s="61" t="s">
        <v>75</v>
      </c>
      <c r="F65" s="214">
        <v>7.65</v>
      </c>
      <c r="G65" s="215"/>
      <c r="H65" s="216">
        <v>4.322</v>
      </c>
    </row>
    <row r="66" spans="1:8" ht="10.5" customHeight="1">
      <c r="A66" s="213" t="s">
        <v>92</v>
      </c>
      <c r="B66" s="78"/>
      <c r="C66" s="79"/>
      <c r="D66" s="61" t="s">
        <v>90</v>
      </c>
      <c r="E66" s="61" t="s">
        <v>93</v>
      </c>
      <c r="F66" s="214">
        <v>5</v>
      </c>
      <c r="G66" s="215"/>
      <c r="H66" s="216">
        <v>4.185</v>
      </c>
    </row>
    <row r="67" spans="1:8" ht="10.5" customHeight="1">
      <c r="A67" s="213" t="s">
        <v>94</v>
      </c>
      <c r="B67" s="78"/>
      <c r="C67" s="79"/>
      <c r="D67" s="61" t="s">
        <v>95</v>
      </c>
      <c r="E67" s="61" t="s">
        <v>78</v>
      </c>
      <c r="F67" s="214">
        <v>1</v>
      </c>
      <c r="G67" s="215"/>
      <c r="H67" s="216">
        <v>0.704</v>
      </c>
    </row>
    <row r="68" spans="1:8" ht="10.5" customHeight="1">
      <c r="A68" s="213" t="s">
        <v>96</v>
      </c>
      <c r="B68" s="78"/>
      <c r="C68" s="79"/>
      <c r="D68" s="61" t="s">
        <v>97</v>
      </c>
      <c r="E68" s="61" t="s">
        <v>98</v>
      </c>
      <c r="F68" s="214">
        <v>2584</v>
      </c>
      <c r="G68" s="215"/>
      <c r="H68" s="216">
        <v>217.946</v>
      </c>
    </row>
    <row r="69" spans="1:8" ht="10.5" customHeight="1">
      <c r="A69" s="213" t="s">
        <v>99</v>
      </c>
      <c r="B69" s="78"/>
      <c r="C69" s="79"/>
      <c r="D69" s="61" t="s">
        <v>97</v>
      </c>
      <c r="E69" s="61" t="s">
        <v>78</v>
      </c>
      <c r="F69" s="214">
        <v>4</v>
      </c>
      <c r="G69" s="215"/>
      <c r="H69" s="216">
        <v>6.443</v>
      </c>
    </row>
    <row r="70" spans="1:8" ht="10.5" customHeight="1">
      <c r="A70" s="213" t="s">
        <v>100</v>
      </c>
      <c r="B70" s="78"/>
      <c r="C70" s="79"/>
      <c r="D70" s="61" t="s">
        <v>97</v>
      </c>
      <c r="E70" s="61" t="s">
        <v>78</v>
      </c>
      <c r="F70" s="214">
        <v>1</v>
      </c>
      <c r="G70" s="215"/>
      <c r="H70" s="216">
        <v>4.25</v>
      </c>
    </row>
    <row r="71" spans="1:8" ht="10.5" customHeight="1">
      <c r="A71" s="213" t="s">
        <v>101</v>
      </c>
      <c r="B71" s="78"/>
      <c r="C71" s="79"/>
      <c r="D71" s="61" t="s">
        <v>102</v>
      </c>
      <c r="E71" s="61" t="s">
        <v>93</v>
      </c>
      <c r="F71" s="214">
        <v>78</v>
      </c>
      <c r="G71" s="215"/>
      <c r="H71" s="216">
        <v>74.63</v>
      </c>
    </row>
    <row r="72" spans="1:8" ht="10.5" customHeight="1">
      <c r="A72" s="213" t="s">
        <v>103</v>
      </c>
      <c r="B72" s="78"/>
      <c r="C72" s="79"/>
      <c r="D72" s="61" t="s">
        <v>102</v>
      </c>
      <c r="E72" s="61" t="s">
        <v>93</v>
      </c>
      <c r="F72" s="214">
        <v>24</v>
      </c>
      <c r="G72" s="215"/>
      <c r="H72" s="216">
        <v>25.124</v>
      </c>
    </row>
    <row r="73" spans="1:8" ht="10.5" customHeight="1">
      <c r="A73" s="213" t="s">
        <v>104</v>
      </c>
      <c r="B73" s="78"/>
      <c r="C73" s="79"/>
      <c r="D73" s="61" t="s">
        <v>102</v>
      </c>
      <c r="E73" s="61" t="s">
        <v>93</v>
      </c>
      <c r="F73" s="214">
        <v>8.5</v>
      </c>
      <c r="G73" s="215"/>
      <c r="H73" s="216">
        <v>4.833</v>
      </c>
    </row>
    <row r="74" spans="1:8" ht="10.5" customHeight="1">
      <c r="A74" s="213" t="s">
        <v>105</v>
      </c>
      <c r="B74" s="78"/>
      <c r="C74" s="79"/>
      <c r="D74" s="61" t="s">
        <v>102</v>
      </c>
      <c r="E74" s="61" t="s">
        <v>93</v>
      </c>
      <c r="F74" s="214">
        <v>28.95</v>
      </c>
      <c r="G74" s="215"/>
      <c r="H74" s="216">
        <v>2.942</v>
      </c>
    </row>
    <row r="75" spans="1:8" ht="10.5" customHeight="1">
      <c r="A75" s="213" t="s">
        <v>106</v>
      </c>
      <c r="B75" s="78"/>
      <c r="C75" s="79"/>
      <c r="D75" s="61" t="s">
        <v>102</v>
      </c>
      <c r="E75" s="61" t="s">
        <v>78</v>
      </c>
      <c r="F75" s="214">
        <v>1</v>
      </c>
      <c r="G75" s="215"/>
      <c r="H75" s="216">
        <v>0.249</v>
      </c>
    </row>
    <row r="76" spans="1:8" ht="10.5" customHeight="1">
      <c r="A76" s="213" t="s">
        <v>107</v>
      </c>
      <c r="B76" s="78"/>
      <c r="C76" s="79"/>
      <c r="D76" s="61" t="s">
        <v>102</v>
      </c>
      <c r="E76" s="61" t="s">
        <v>85</v>
      </c>
      <c r="F76" s="214">
        <v>7</v>
      </c>
      <c r="G76" s="215"/>
      <c r="H76" s="216">
        <v>7</v>
      </c>
    </row>
    <row r="77" spans="1:8" ht="10.5" customHeight="1">
      <c r="A77" s="213" t="s">
        <v>108</v>
      </c>
      <c r="B77" s="78"/>
      <c r="C77" s="79"/>
      <c r="D77" s="61" t="s">
        <v>109</v>
      </c>
      <c r="E77" s="61" t="s">
        <v>98</v>
      </c>
      <c r="F77" s="214">
        <v>25</v>
      </c>
      <c r="G77" s="215"/>
      <c r="H77" s="216">
        <v>8.236</v>
      </c>
    </row>
    <row r="78" spans="1:8" ht="10.5" customHeight="1">
      <c r="A78" s="213" t="s">
        <v>110</v>
      </c>
      <c r="B78" s="78"/>
      <c r="C78" s="79"/>
      <c r="D78" s="61" t="s">
        <v>109</v>
      </c>
      <c r="E78" s="61" t="s">
        <v>93</v>
      </c>
      <c r="F78" s="214">
        <v>8.8</v>
      </c>
      <c r="G78" s="215"/>
      <c r="H78" s="216">
        <v>0.7</v>
      </c>
    </row>
    <row r="79" spans="1:8" ht="10.5" customHeight="1">
      <c r="A79" s="213" t="s">
        <v>111</v>
      </c>
      <c r="B79" s="78"/>
      <c r="C79" s="79"/>
      <c r="D79" s="61" t="s">
        <v>112</v>
      </c>
      <c r="E79" s="61" t="s">
        <v>93</v>
      </c>
      <c r="F79" s="214">
        <v>4</v>
      </c>
      <c r="G79" s="215"/>
      <c r="H79" s="216">
        <v>4.35</v>
      </c>
    </row>
    <row r="80" spans="1:8" ht="10.5" customHeight="1">
      <c r="A80" s="213" t="s">
        <v>113</v>
      </c>
      <c r="B80" s="78"/>
      <c r="C80" s="79"/>
      <c r="D80" s="61" t="s">
        <v>114</v>
      </c>
      <c r="E80" s="61" t="s">
        <v>75</v>
      </c>
      <c r="F80" s="214">
        <v>234</v>
      </c>
      <c r="G80" s="215"/>
      <c r="H80" s="216">
        <v>2.209</v>
      </c>
    </row>
    <row r="81" spans="1:8" ht="10.5" customHeight="1">
      <c r="A81" s="213" t="s">
        <v>115</v>
      </c>
      <c r="B81" s="78"/>
      <c r="C81" s="79"/>
      <c r="D81" s="61" t="s">
        <v>114</v>
      </c>
      <c r="E81" s="61" t="s">
        <v>78</v>
      </c>
      <c r="F81" s="214">
        <v>1</v>
      </c>
      <c r="G81" s="215"/>
      <c r="H81" s="216">
        <v>5.585</v>
      </c>
    </row>
    <row r="82" spans="1:8" ht="9.75" customHeight="1">
      <c r="A82" s="160" t="s">
        <v>56</v>
      </c>
      <c r="B82" s="161"/>
      <c r="C82" s="162"/>
      <c r="D82" s="62"/>
      <c r="E82" s="62"/>
      <c r="F82" s="140"/>
      <c r="G82" s="141"/>
      <c r="H82" s="109">
        <f>SUM(H55:H81)</f>
        <v>501.547</v>
      </c>
    </row>
    <row r="83" spans="1:8" ht="37.5" customHeight="1" thickBot="1">
      <c r="A83" s="185" t="s">
        <v>65</v>
      </c>
      <c r="B83" s="185"/>
      <c r="C83" s="185"/>
      <c r="D83" s="185"/>
      <c r="E83" s="185"/>
      <c r="F83" s="185"/>
      <c r="G83" s="185"/>
      <c r="H83" s="185"/>
    </row>
    <row r="84" spans="1:8" ht="27.75" customHeight="1" thickBot="1">
      <c r="A84" s="134" t="s">
        <v>45</v>
      </c>
      <c r="B84" s="135"/>
      <c r="C84" s="144"/>
      <c r="D84" s="58" t="s">
        <v>44</v>
      </c>
      <c r="E84" s="59" t="s">
        <v>52</v>
      </c>
      <c r="F84" s="204" t="s">
        <v>43</v>
      </c>
      <c r="G84" s="144"/>
      <c r="H84" s="60" t="s">
        <v>53</v>
      </c>
    </row>
    <row r="85" spans="1:8" ht="10.5" customHeight="1">
      <c r="A85" s="110" t="s">
        <v>116</v>
      </c>
      <c r="B85" s="78"/>
      <c r="C85" s="79"/>
      <c r="D85" s="61" t="s">
        <v>102</v>
      </c>
      <c r="E85" s="61" t="s">
        <v>98</v>
      </c>
      <c r="F85" s="81">
        <v>1630</v>
      </c>
      <c r="G85" s="80"/>
      <c r="H85" s="108">
        <v>126.03</v>
      </c>
    </row>
    <row r="86" spans="1:8" ht="9.75" customHeight="1">
      <c r="A86" s="160" t="s">
        <v>56</v>
      </c>
      <c r="B86" s="161"/>
      <c r="C86" s="162"/>
      <c r="D86" s="62"/>
      <c r="E86" s="62"/>
      <c r="F86" s="140"/>
      <c r="G86" s="141"/>
      <c r="H86" s="109">
        <f>SUM(H85:H85)</f>
        <v>126.03</v>
      </c>
    </row>
  </sheetData>
  <mergeCells count="67">
    <mergeCell ref="F22:G22"/>
    <mergeCell ref="A43:C43"/>
    <mergeCell ref="F84:G84"/>
    <mergeCell ref="F16:G16"/>
    <mergeCell ref="D36:E36"/>
    <mergeCell ref="F54:G54"/>
    <mergeCell ref="F18:G18"/>
    <mergeCell ref="F19:G19"/>
    <mergeCell ref="F20:G20"/>
    <mergeCell ref="F23:G23"/>
    <mergeCell ref="F21:G21"/>
    <mergeCell ref="A82:C82"/>
    <mergeCell ref="A83:H8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6:C86"/>
    <mergeCell ref="D41:E41"/>
    <mergeCell ref="D43:E43"/>
    <mergeCell ref="D42:E42"/>
    <mergeCell ref="D44:E44"/>
    <mergeCell ref="A44:C44"/>
    <mergeCell ref="A45:C45"/>
    <mergeCell ref="D45:E45"/>
    <mergeCell ref="A84:C8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6:G86"/>
    <mergeCell ref="F30:G30"/>
    <mergeCell ref="F82:G8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2014-03-18T07:34:45Z</dcterms:modified>
  <cp:category/>
  <cp:version/>
  <cp:contentType/>
  <cp:contentStatus/>
</cp:coreProperties>
</file>