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<sst xmlns="http://schemas.openxmlformats.org/spreadsheetml/2006/main" count="97" uniqueCount="85">
  <si>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</si>
  <si>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</si>
  <si>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</si>
  <si>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</si>
  <si>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</si>
  <si>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</si>
  <si>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</si>
  <si>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</si>
  <si>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</si>
  <si>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</si>
  <si>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</si>
  <si>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</si>
  <si>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</si>
  <si>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</si>
  <si>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</si>
  <si>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</si>
  <si>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</si>
  <si>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</si>
  <si>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</si>
  <si>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</si>
  <si>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</si>
  <si>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</si>
  <si>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</si>
  <si>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</si>
  <si>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</si>
  <si>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</si>
  <si>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</si>
  <si>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</si>
  <si>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</si>
  <si>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</si>
  <si>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</si>
  <si>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</si>
  <si>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</si>
  <si>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</si>
  <si>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</si>
  <si>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</si>
  <si>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</si>
  <si>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</si>
  <si>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</si>
  <si>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</si>
  <si>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</si>
  <si>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</si>
  <si>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</si>
  <si>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</si>
  <si>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</si>
  <si>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</si>
  <si>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</si>
  <si>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</si>
  <si>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</si>
  <si>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</si>
  <si>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</si>
  <si>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</si>
  <si>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</si>
  <si>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</si>
  <si>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</si>
  <si>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</si>
  <si>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</si>
  <si>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</si>
  <si>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</si>
  <si>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</si>
  <si>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</si>
  <si>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</si>
  <si>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</si>
  <si>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</si>
  <si>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</si>
  <si>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</si>
  <si>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</si>
  <si>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</si>
  <si>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</si>
  <si>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</si>
  <si>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</si>
  <si>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</si>
  <si>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18</t>
  </si>
  <si>
    <t>Ремонт электропроводки (+1 свет.,1 автомат кв.23)</t>
  </si>
  <si>
    <t>Март</t>
  </si>
  <si>
    <t xml:space="preserve">м.        </t>
  </si>
  <si>
    <t>Ремонт мягкой кровли (кв.30)</t>
  </si>
  <si>
    <t>Июнь</t>
  </si>
  <si>
    <t xml:space="preserve">м2        </t>
  </si>
  <si>
    <t>Замена светильников (1п.)</t>
  </si>
  <si>
    <t>Ноябрь</t>
  </si>
  <si>
    <t xml:space="preserve">шт        </t>
  </si>
  <si>
    <t>Ремонт входов в подвал (1,2п.-кровля-профиль)</t>
  </si>
  <si>
    <t>Замена выключателей ()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</si>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</sst>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1361.5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308.02584</v>
      </c>
      <c r="D15" s="27">
        <f>D16+D22</f>
        <v>303.779</v>
      </c>
      <c r="E15" s="27">
        <f>E16+E22</f>
        <v>216.81202534576272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268.3166</v>
      </c>
      <c r="D16" s="43">
        <v>265.142</v>
      </c>
      <c r="E16" s="17">
        <f>C16*0.1525+E19+E21</f>
        <v>210.75636624576273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176.534</v>
      </c>
      <c r="D18" s="54"/>
      <c r="E18" s="52">
        <f>C18</f>
        <v>176.534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149.60508474576272</v>
      </c>
      <c r="D19" s="17"/>
      <c r="E19" s="17">
        <f>C19</f>
        <v>149.60508474576272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91.7826</v>
      </c>
      <c r="D20" s="19"/>
      <c r="E20" s="83">
        <f>E16-E18</f>
        <v>34.22236624576274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48.011</v>
      </c>
      <c r="C21" s="18">
        <f>C20/1.18</f>
        <v>77.78186440677966</v>
      </c>
      <c r="D21" s="18"/>
      <c r="E21" s="46">
        <v>20.233</v>
      </c>
      <c r="F21" s="183"/>
      <c r="G21" s="184"/>
      <c r="H21" s="92">
        <f>B21+C21-E21</f>
        <v>105.55986440677967</v>
      </c>
      <c r="I21" s="2"/>
    </row>
    <row r="22" spans="1:9" ht="15" customHeight="1">
      <c r="A22" s="104" t="s">
        <v>4</v>
      </c>
      <c r="B22" s="57"/>
      <c r="C22" s="42">
        <v>39.709239999999994</v>
      </c>
      <c r="D22" s="44">
        <v>38.637</v>
      </c>
      <c r="E22" s="21">
        <f>C22*0.1525+E23</f>
        <v>6.055659099999999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-103.816</v>
      </c>
      <c r="C23" s="41">
        <f>C22/1.18</f>
        <v>33.65189830508474</v>
      </c>
      <c r="D23" s="18"/>
      <c r="E23" s="46">
        <v>0</v>
      </c>
      <c r="F23" s="183"/>
      <c r="G23" s="184"/>
      <c r="H23" s="92">
        <f>B23+C23-E23</f>
        <v>-70.16410169491526</v>
      </c>
      <c r="I23" s="2"/>
    </row>
    <row r="24" spans="1:9" ht="19.5" customHeight="1">
      <c r="A24" s="105" t="s">
        <v>5</v>
      </c>
      <c r="B24" s="29"/>
      <c r="C24" s="30">
        <f>SUM(C26:C29)</f>
        <v>614.1669999999999</v>
      </c>
      <c r="D24" s="30">
        <f>SUM(D26:D29)</f>
        <v>610.547</v>
      </c>
      <c r="E24" s="30">
        <f>SUM(E26:E29)</f>
        <v>614.1669999999999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68.017</v>
      </c>
      <c r="D26" s="45">
        <v>67.692</v>
      </c>
      <c r="E26" s="11">
        <f>C26</f>
        <v>68.017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83.611</v>
      </c>
      <c r="D27" s="45">
        <v>83.211</v>
      </c>
      <c r="E27" s="11">
        <f>C27</f>
        <v>83.611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462.539</v>
      </c>
      <c r="D28" s="65">
        <v>459.644</v>
      </c>
      <c r="E28" s="54">
        <f>C28</f>
        <v>462.539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-55.805</v>
      </c>
      <c r="C30" s="71">
        <f>C24+C15</f>
        <v>922.1928399999999</v>
      </c>
      <c r="D30" s="69">
        <f>D24+D15</f>
        <v>914.326</v>
      </c>
      <c r="E30" s="69">
        <f>E24+E15</f>
        <v>830.9790253457627</v>
      </c>
      <c r="F30" s="142">
        <v>33.378</v>
      </c>
      <c r="G30" s="143"/>
      <c r="H30" s="70">
        <f>H21+H23</f>
        <v>35.39576271186441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34.22236624576274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6.055659099999999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6.055659099999999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4</v>
      </c>
      <c r="G55" s="80"/>
      <c r="H55" s="108">
        <v>0.422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8.7</v>
      </c>
      <c r="G56" s="215"/>
      <c r="H56" s="216">
        <v>1.696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1</v>
      </c>
      <c r="G57" s="215"/>
      <c r="H57" s="216">
        <v>0.695</v>
      </c>
    </row>
    <row r="58" spans="1:8" ht="10.5" customHeight="1">
      <c r="A58" s="213" t="s">
        <v>82</v>
      </c>
      <c r="B58" s="78"/>
      <c r="C58" s="79"/>
      <c r="D58" s="61" t="s">
        <v>80</v>
      </c>
      <c r="E58" s="61" t="s">
        <v>78</v>
      </c>
      <c r="F58" s="214">
        <v>13.4</v>
      </c>
      <c r="G58" s="215"/>
      <c r="H58" s="216">
        <v>17.366</v>
      </c>
    </row>
    <row r="59" spans="1:8" ht="10.5" customHeight="1">
      <c r="A59" s="213" t="s">
        <v>83</v>
      </c>
      <c r="B59" s="78"/>
      <c r="C59" s="79"/>
      <c r="D59" s="61" t="s">
        <v>84</v>
      </c>
      <c r="E59" s="61" t="s">
        <v>81</v>
      </c>
      <c r="F59" s="214">
        <v>1</v>
      </c>
      <c r="G59" s="215"/>
      <c r="H59" s="216">
        <v>0.054</v>
      </c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SUM(H55:H59)</f>
        <v>20.232999999999997</v>
      </c>
    </row>
    <row r="61" spans="1:8" ht="37.5" customHeight="1" thickBot="1">
      <c r="A61" s="185" t="s">
        <v>65</v>
      </c>
      <c r="B61" s="185"/>
      <c r="C61" s="185"/>
      <c r="D61" s="185"/>
      <c r="E61" s="185"/>
      <c r="F61" s="185"/>
      <c r="G61" s="185"/>
      <c r="H61" s="185"/>
    </row>
    <row r="62" spans="1:8" ht="27.75" customHeight="1" thickBot="1">
      <c r="A62" s="134" t="s">
        <v>45</v>
      </c>
      <c r="B62" s="135"/>
      <c r="C62" s="144"/>
      <c r="D62" s="58" t="s">
        <v>44</v>
      </c>
      <c r="E62" s="59" t="s">
        <v>52</v>
      </c>
      <c r="F62" s="204" t="s">
        <v>43</v>
      </c>
      <c r="G62" s="144"/>
      <c r="H62" s="60" t="s">
        <v>53</v>
      </c>
    </row>
    <row r="63" spans="1:8" ht="10.5" customHeight="1">
      <c r="A63" s="110"/>
      <c r="B63" s="78"/>
      <c r="C63" s="79"/>
      <c r="D63" s="61"/>
      <c r="E63" s="61"/>
      <c r="F63" s="81"/>
      <c r="G63" s="80"/>
      <c r="H63" s="108"/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SUM(H63:H63)</f>
        <v>0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2014-03-12T04:28:56Z</dcterms:modified>
  <cp:category/>
  <cp:version/>
  <cp:contentType/>
  <cp:contentStatus/>
</cp:coreProperties>
</file>