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<sst xmlns="http://schemas.openxmlformats.org/spreadsheetml/2006/main" count="103" uniqueCount="89">
  <si>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</si>
  <si>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</si>
  <si>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</si>
  <si>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</si>
  <si>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</si>
  <si>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</si>
  <si>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</si>
  <si>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</si>
  <si>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</si>
  <si>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</si>
  <si>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</si>
  <si>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</si>
  <si>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</si>
  <si>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</si>
  <si>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</si>
  <si>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</si>
  <si>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</si>
  <si>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</si>
  <si>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</si>
  <si>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</si>
  <si>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</si>
  <si>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</si>
  <si>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</si>
  <si>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</si>
  <si>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</si>
  <si>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</si>
  <si>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</si>
  <si>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</si>
  <si>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</si>
  <si>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</si>
  <si>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</si>
  <si>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</si>
  <si>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</si>
  <si>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</si>
  <si>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</si>
  <si>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</si>
  <si>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</si>
  <si>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</si>
  <si>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</si>
  <si>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</si>
  <si>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</si>
  <si>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</si>
  <si>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</si>
  <si>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</si>
  <si>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</si>
  <si>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</si>
  <si>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</si>
  <si>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</si>
  <si>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</si>
  <si>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</si>
  <si>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</si>
  <si>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</si>
  <si>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</si>
  <si>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</si>
  <si>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</si>
  <si>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</si>
  <si>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</si>
  <si>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</si>
  <si>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</si>
  <si>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</si>
  <si>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</si>
  <si>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</si>
  <si>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</si>
  <si>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</si>
  <si>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</si>
  <si>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</si>
  <si>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</si>
  <si>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</si>
  <si>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</si>
  <si>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</si>
  <si>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</si>
  <si>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</si>
  <si>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3 корп 2  </t>
  </si>
  <si>
    <t>Ремонт мягкой кровли (кв.17,18,19,20,37)</t>
  </si>
  <si>
    <t>Апрель</t>
  </si>
  <si>
    <t xml:space="preserve">м2        </t>
  </si>
  <si>
    <t>Ремонт ХВС (кв.41,45,49)</t>
  </si>
  <si>
    <t>Август</t>
  </si>
  <si>
    <t xml:space="preserve">м         </t>
  </si>
  <si>
    <t>Ремонт ЦО (кран ПП25-2шт, кран с нос.-5шт.)</t>
  </si>
  <si>
    <t>Сентябрь</t>
  </si>
  <si>
    <t>Услуги автовышки (спиливание деревьев)</t>
  </si>
  <si>
    <t xml:space="preserve">час       </t>
  </si>
  <si>
    <t>Спиливание деревьев ()</t>
  </si>
  <si>
    <t xml:space="preserve">м3        </t>
  </si>
  <si>
    <t>Услуги а/крана (подъем кровельного материала)</t>
  </si>
  <si>
    <t>Спиливание деревьев -кол-во ()</t>
  </si>
  <si>
    <t>Декабрь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</si>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</sst>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2583.2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227.1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563.963</v>
      </c>
      <c r="D15" s="27">
        <f>D16+D22</f>
        <v>584.351</v>
      </c>
      <c r="E15" s="27">
        <f>E16+E22</f>
        <v>456.79042529661024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505.12</v>
      </c>
      <c r="D16" s="43">
        <v>524.996</v>
      </c>
      <c r="E16" s="17">
        <f>C16*0.1525+E19+E21</f>
        <v>447.8168677966102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334.93600000000004</v>
      </c>
      <c r="D18" s="54"/>
      <c r="E18" s="52">
        <f>C18</f>
        <v>334.93600000000004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283.8440677966102</v>
      </c>
      <c r="D19" s="17"/>
      <c r="E19" s="17">
        <f>C19</f>
        <v>283.8440677966102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170.184</v>
      </c>
      <c r="D20" s="19"/>
      <c r="E20" s="83">
        <f>E16-E18</f>
        <v>112.88086779661018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57.43</v>
      </c>
      <c r="C21" s="18">
        <f>C20/1.18</f>
        <v>144.22372881355932</v>
      </c>
      <c r="D21" s="18"/>
      <c r="E21" s="46">
        <v>86.942</v>
      </c>
      <c r="F21" s="183"/>
      <c r="G21" s="184"/>
      <c r="H21" s="92">
        <f>B21+C21-E21</f>
        <v>114.71172881355933</v>
      </c>
      <c r="I21" s="2"/>
    </row>
    <row r="22" spans="1:9" ht="15" customHeight="1">
      <c r="A22" s="104" t="s">
        <v>4</v>
      </c>
      <c r="B22" s="57"/>
      <c r="C22" s="42">
        <v>58.843</v>
      </c>
      <c r="D22" s="44">
        <v>59.355</v>
      </c>
      <c r="E22" s="21">
        <f>C22*0.1525+E23</f>
        <v>8.9735575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155.858</v>
      </c>
      <c r="C23" s="41">
        <f>C22/1.18</f>
        <v>49.866949152542375</v>
      </c>
      <c r="D23" s="18"/>
      <c r="E23" s="46">
        <v>0</v>
      </c>
      <c r="F23" s="183"/>
      <c r="G23" s="184"/>
      <c r="H23" s="92">
        <f>B23+C23-E23</f>
        <v>205.72494915254237</v>
      </c>
      <c r="I23" s="2"/>
    </row>
    <row r="24" spans="1:9" ht="19.5" customHeight="1">
      <c r="A24" s="105" t="s">
        <v>5</v>
      </c>
      <c r="B24" s="29"/>
      <c r="C24" s="30">
        <f>SUM(C26:C29)</f>
        <v>1163.893</v>
      </c>
      <c r="D24" s="30">
        <f>SUM(D26:D29)</f>
        <v>1228.554</v>
      </c>
      <c r="E24" s="30">
        <f>SUM(E26:E29)</f>
        <v>1163.893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128.432</v>
      </c>
      <c r="D26" s="45">
        <v>143.218</v>
      </c>
      <c r="E26" s="11">
        <f>C26</f>
        <v>128.432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157.878</v>
      </c>
      <c r="D27" s="45">
        <v>176.019</v>
      </c>
      <c r="E27" s="11">
        <f>C27</f>
        <v>157.878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877.583</v>
      </c>
      <c r="D28" s="65">
        <v>909.317</v>
      </c>
      <c r="E28" s="54">
        <f>C28</f>
        <v>877.583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213.288</v>
      </c>
      <c r="C30" s="71">
        <f>C24+C15</f>
        <v>1727.856</v>
      </c>
      <c r="D30" s="69">
        <f>D24+D15</f>
        <v>1812.9050000000002</v>
      </c>
      <c r="E30" s="69">
        <f>E24+E15</f>
        <v>1620.6834252966103</v>
      </c>
      <c r="F30" s="142">
        <v>114.401</v>
      </c>
      <c r="G30" s="143"/>
      <c r="H30" s="70">
        <f>H21+H23</f>
        <v>320.4366779661017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112.88086779661018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8.9735575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8.9735575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340</v>
      </c>
      <c r="G55" s="80"/>
      <c r="H55" s="108">
        <v>56.55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4.6</v>
      </c>
      <c r="G56" s="215"/>
      <c r="H56" s="216">
        <v>1.885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8</v>
      </c>
      <c r="G57" s="215"/>
      <c r="H57" s="216">
        <v>4.831</v>
      </c>
    </row>
    <row r="58" spans="1:8" ht="10.5" customHeight="1">
      <c r="A58" s="213" t="s">
        <v>81</v>
      </c>
      <c r="B58" s="78"/>
      <c r="C58" s="79"/>
      <c r="D58" s="61" t="s">
        <v>74</v>
      </c>
      <c r="E58" s="61" t="s">
        <v>82</v>
      </c>
      <c r="F58" s="214">
        <v>2</v>
      </c>
      <c r="G58" s="215"/>
      <c r="H58" s="216">
        <v>2</v>
      </c>
    </row>
    <row r="59" spans="1:8" ht="10.5" customHeight="1">
      <c r="A59" s="213" t="s">
        <v>83</v>
      </c>
      <c r="B59" s="78"/>
      <c r="C59" s="79"/>
      <c r="D59" s="61" t="s">
        <v>74</v>
      </c>
      <c r="E59" s="61" t="s">
        <v>84</v>
      </c>
      <c r="F59" s="214">
        <v>1.48</v>
      </c>
      <c r="G59" s="215"/>
      <c r="H59" s="216">
        <v>4.268</v>
      </c>
    </row>
    <row r="60" spans="1:8" ht="10.5" customHeight="1">
      <c r="A60" s="213" t="s">
        <v>85</v>
      </c>
      <c r="B60" s="78"/>
      <c r="C60" s="79"/>
      <c r="D60" s="61" t="s">
        <v>74</v>
      </c>
      <c r="E60" s="61" t="s">
        <v>82</v>
      </c>
      <c r="F60" s="214">
        <v>2</v>
      </c>
      <c r="G60" s="215"/>
      <c r="H60" s="216">
        <v>3</v>
      </c>
    </row>
    <row r="61" spans="1:8" ht="10.5" customHeight="1">
      <c r="A61" s="213" t="s">
        <v>86</v>
      </c>
      <c r="B61" s="78"/>
      <c r="C61" s="79"/>
      <c r="D61" s="61" t="s">
        <v>87</v>
      </c>
      <c r="E61" s="61" t="s">
        <v>88</v>
      </c>
      <c r="F61" s="214">
        <v>3</v>
      </c>
      <c r="G61" s="215"/>
      <c r="H61" s="216">
        <v>14.408</v>
      </c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SUM(H55:H61)</f>
        <v>86.942</v>
      </c>
    </row>
    <row r="63" spans="1:8" ht="37.5" customHeight="1" thickBot="1">
      <c r="A63" s="185" t="s">
        <v>65</v>
      </c>
      <c r="B63" s="185"/>
      <c r="C63" s="185"/>
      <c r="D63" s="185"/>
      <c r="E63" s="185"/>
      <c r="F63" s="185"/>
      <c r="G63" s="185"/>
      <c r="H63" s="185"/>
    </row>
    <row r="64" spans="1:8" ht="27.75" customHeight="1" thickBot="1">
      <c r="A64" s="134" t="s">
        <v>45</v>
      </c>
      <c r="B64" s="135"/>
      <c r="C64" s="144"/>
      <c r="D64" s="58" t="s">
        <v>44</v>
      </c>
      <c r="E64" s="59" t="s">
        <v>52</v>
      </c>
      <c r="F64" s="204" t="s">
        <v>43</v>
      </c>
      <c r="G64" s="144"/>
      <c r="H64" s="60" t="s">
        <v>53</v>
      </c>
    </row>
    <row r="65" spans="1:8" ht="10.5" customHeight="1">
      <c r="A65" s="110"/>
      <c r="B65" s="78"/>
      <c r="C65" s="79"/>
      <c r="D65" s="61"/>
      <c r="E65" s="61"/>
      <c r="F65" s="81"/>
      <c r="G65" s="80"/>
      <c r="H65" s="108"/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2014-03-18T07:34:50Z</dcterms:modified>
  <cp:category/>
  <cp:version/>
  <cp:contentType/>
  <cp:contentStatus/>
</cp:coreProperties>
</file>