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<sst xmlns="http://schemas.openxmlformats.org/spreadsheetml/2006/main" count="88" uniqueCount="79">
  <si>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</si>
  <si>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</si>
  <si>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</si>
  <si>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</si>
  <si>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</si>
  <si>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</si>
  <si>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</si>
  <si>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</si>
  <si>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</si>
  <si>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</si>
  <si>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</si>
  <si>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</si>
  <si>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</si>
  <si>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</si>
  <si>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</si>
  <si>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</si>
  <si>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</si>
  <si>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</si>
  <si>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</si>
  <si>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</si>
  <si>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</si>
  <si>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</si>
  <si>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</si>
  <si>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</si>
  <si>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</si>
  <si>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</si>
  <si>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</si>
  <si>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</si>
  <si>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</si>
  <si>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</si>
  <si>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</si>
  <si>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</si>
  <si>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</si>
  <si>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</si>
  <si>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</si>
  <si>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</si>
  <si>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</si>
  <si>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</si>
  <si>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</si>
  <si>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</si>
  <si>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</si>
  <si>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</si>
  <si>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</si>
  <si>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</si>
  <si>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</si>
  <si>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</si>
  <si>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</si>
  <si>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</si>
  <si>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</si>
  <si>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</si>
  <si>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</si>
  <si>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</si>
  <si>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</si>
  <si>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</si>
  <si>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</si>
  <si>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</si>
  <si>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</si>
  <si>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</si>
  <si>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</si>
  <si>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</si>
  <si>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</si>
  <si>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</si>
  <si>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</si>
  <si>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</si>
  <si>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</si>
  <si>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</si>
  <si>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</si>
  <si>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</si>
  <si>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</si>
  <si>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</si>
  <si>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</si>
  <si>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</si>
  <si>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КОММУНИСТОВ д 8</t>
  </si>
  <si>
    <t>Ремонт канализации (ст.кв.2)</t>
  </si>
  <si>
    <t>Август</t>
  </si>
  <si>
    <t xml:space="preserve">м         </t>
  </si>
  <si>
    <t>Электромонтажные работы (замена рубильника)</t>
  </si>
  <si>
    <t>Июль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</si>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</sst>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250.4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44.123999999999995</v>
      </c>
      <c r="D15" s="27">
        <f>D16+D22</f>
        <v>43.72</v>
      </c>
      <c r="E15" s="27">
        <f>E16+E22</f>
        <v>35.041435423728814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38.431</v>
      </c>
      <c r="D16" s="43">
        <v>38.126</v>
      </c>
      <c r="E16" s="17">
        <f>C16*0.1525+E19+E21</f>
        <v>34.17325292372881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30.138999999999996</v>
      </c>
      <c r="D18" s="54"/>
      <c r="E18" s="52">
        <f>C18</f>
        <v>30.138999999999996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25.54152542372881</v>
      </c>
      <c r="D19" s="17"/>
      <c r="E19" s="17">
        <f>C19</f>
        <v>25.54152542372881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8.292</v>
      </c>
      <c r="D20" s="19"/>
      <c r="E20" s="83">
        <f>E16-E18</f>
        <v>4.034252923728815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4.925</v>
      </c>
      <c r="C21" s="18">
        <f>C20/1.18</f>
        <v>7.027118644067797</v>
      </c>
      <c r="D21" s="18"/>
      <c r="E21" s="46">
        <v>2.771</v>
      </c>
      <c r="F21" s="183"/>
      <c r="G21" s="184"/>
      <c r="H21" s="92">
        <f>B21+C21-E21</f>
        <v>9.181118644067798</v>
      </c>
      <c r="I21" s="2"/>
    </row>
    <row r="22" spans="1:9" ht="15" customHeight="1">
      <c r="A22" s="104" t="s">
        <v>4</v>
      </c>
      <c r="B22" s="57"/>
      <c r="C22" s="42">
        <v>5.693</v>
      </c>
      <c r="D22" s="44">
        <v>5.594</v>
      </c>
      <c r="E22" s="21">
        <f>C22*0.1525+E23</f>
        <v>0.8681825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14.228</v>
      </c>
      <c r="C23" s="41">
        <f>C22/1.18</f>
        <v>4.824576271186441</v>
      </c>
      <c r="D23" s="18"/>
      <c r="E23" s="46">
        <v>0</v>
      </c>
      <c r="F23" s="183"/>
      <c r="G23" s="184"/>
      <c r="H23" s="92">
        <f>B23+C23-E23</f>
        <v>19.05257627118644</v>
      </c>
      <c r="I23" s="2"/>
    </row>
    <row r="24" spans="1:9" ht="19.5" customHeight="1">
      <c r="A24" s="105" t="s">
        <v>5</v>
      </c>
      <c r="B24" s="29"/>
      <c r="C24" s="30">
        <f>SUM(C26:C29)</f>
        <v>22.556</v>
      </c>
      <c r="D24" s="30">
        <f>SUM(D26:D29)</f>
        <v>21.996000000000002</v>
      </c>
      <c r="E24" s="30">
        <f>SUM(E26:E29)</f>
        <v>22.556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10.118</v>
      </c>
      <c r="D26" s="45">
        <v>9.867</v>
      </c>
      <c r="E26" s="11">
        <f>C26</f>
        <v>10.118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12.438</v>
      </c>
      <c r="D27" s="45">
        <v>12.129</v>
      </c>
      <c r="E27" s="11">
        <f>C27</f>
        <v>12.438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0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19.153</v>
      </c>
      <c r="C30" s="71">
        <f>C24+C15</f>
        <v>66.67999999999999</v>
      </c>
      <c r="D30" s="69">
        <f>D24+D15</f>
        <v>65.71600000000001</v>
      </c>
      <c r="E30" s="69">
        <f>E24+E15</f>
        <v>57.59743542372881</v>
      </c>
      <c r="F30" s="142">
        <v>0</v>
      </c>
      <c r="G30" s="143"/>
      <c r="H30" s="70">
        <f>H21+H23</f>
        <v>28.233694915254237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12.185</v>
      </c>
      <c r="G34" s="39">
        <v>13.4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1.31</v>
      </c>
      <c r="G42" s="47">
        <v>1.44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3.99</v>
      </c>
      <c r="G43" s="47">
        <v>4.66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9.425</v>
      </c>
      <c r="G45" s="64">
        <f>SUM(G35:G44)</f>
        <v>10.64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2.76</v>
      </c>
      <c r="G46" s="49">
        <v>2.76</v>
      </c>
      <c r="H46" s="116">
        <f>E20</f>
        <v>4.034252923728815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0.8681825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0.8681825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3</v>
      </c>
      <c r="G55" s="80"/>
      <c r="H55" s="108">
        <v>1.113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</v>
      </c>
      <c r="G56" s="215"/>
      <c r="H56" s="216">
        <v>1.658</v>
      </c>
    </row>
    <row r="57" spans="1:8" ht="9.75" customHeight="1">
      <c r="A57" s="160" t="s">
        <v>56</v>
      </c>
      <c r="B57" s="161"/>
      <c r="C57" s="162"/>
      <c r="D57" s="62"/>
      <c r="E57" s="62"/>
      <c r="F57" s="140"/>
      <c r="G57" s="141"/>
      <c r="H57" s="109">
        <f>SUM(H55:H56)</f>
        <v>2.771</v>
      </c>
    </row>
    <row r="58" spans="1:8" ht="37.5" customHeight="1" thickBot="1">
      <c r="A58" s="185" t="s">
        <v>65</v>
      </c>
      <c r="B58" s="185"/>
      <c r="C58" s="185"/>
      <c r="D58" s="185"/>
      <c r="E58" s="185"/>
      <c r="F58" s="185"/>
      <c r="G58" s="185"/>
      <c r="H58" s="185"/>
    </row>
    <row r="59" spans="1:8" ht="27.75" customHeight="1" thickBot="1">
      <c r="A59" s="134" t="s">
        <v>45</v>
      </c>
      <c r="B59" s="135"/>
      <c r="C59" s="144"/>
      <c r="D59" s="58" t="s">
        <v>44</v>
      </c>
      <c r="E59" s="59" t="s">
        <v>52</v>
      </c>
      <c r="F59" s="204" t="s">
        <v>43</v>
      </c>
      <c r="G59" s="144"/>
      <c r="H59" s="60" t="s">
        <v>53</v>
      </c>
    </row>
    <row r="60" spans="1:8" ht="10.5" customHeight="1">
      <c r="A60" s="110"/>
      <c r="B60" s="78"/>
      <c r="C60" s="79"/>
      <c r="D60" s="61"/>
      <c r="E60" s="61"/>
      <c r="F60" s="81"/>
      <c r="G60" s="80"/>
      <c r="H60" s="108"/>
    </row>
    <row r="61" spans="1:8" ht="9.75" customHeight="1">
      <c r="A61" s="160" t="s">
        <v>56</v>
      </c>
      <c r="B61" s="161"/>
      <c r="C61" s="162"/>
      <c r="D61" s="62"/>
      <c r="E61" s="62"/>
      <c r="F61" s="140"/>
      <c r="G61" s="141"/>
      <c r="H61" s="109">
        <f>SUM(H60:H60)</f>
        <v>0</v>
      </c>
    </row>
  </sheetData>
  <mergeCells count="67">
    <mergeCell ref="F22:G22"/>
    <mergeCell ref="A43:C43"/>
    <mergeCell ref="F59:G59"/>
    <mergeCell ref="F16:G16"/>
    <mergeCell ref="D36:E36"/>
    <mergeCell ref="F54:G54"/>
    <mergeCell ref="F18:G18"/>
    <mergeCell ref="F19:G19"/>
    <mergeCell ref="F20:G20"/>
    <mergeCell ref="F23:G23"/>
    <mergeCell ref="F21:G21"/>
    <mergeCell ref="A57:C57"/>
    <mergeCell ref="A58:H5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1:C61"/>
    <mergeCell ref="D41:E41"/>
    <mergeCell ref="D43:E43"/>
    <mergeCell ref="D42:E42"/>
    <mergeCell ref="D44:E44"/>
    <mergeCell ref="A44:C44"/>
    <mergeCell ref="A45:C45"/>
    <mergeCell ref="D45:E45"/>
    <mergeCell ref="A59:C5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1:G61"/>
    <mergeCell ref="F30:G30"/>
    <mergeCell ref="F57:G5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2014-03-12T04:29:10Z</dcterms:modified>
  <cp:category/>
  <cp:version/>
  <cp:contentType/>
  <cp:contentStatus/>
</cp:coreProperties>
</file>