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<sst xmlns="http://schemas.openxmlformats.org/spreadsheetml/2006/main" count="94" uniqueCount="82">
  <si>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</si>
  <si>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</si>
  <si>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</si>
  <si>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</si>
  <si>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</si>
  <si>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</si>
  <si>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</si>
  <si>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</si>
  <si>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</si>
  <si>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</si>
  <si>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</si>
  <si>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</si>
  <si>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</si>
  <si>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</si>
  <si>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</si>
  <si>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</si>
  <si>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</si>
  <si>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</si>
  <si>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</si>
  <si>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</si>
  <si>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</si>
  <si>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</si>
  <si>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</si>
  <si>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</si>
  <si>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</si>
  <si>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</si>
  <si>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</si>
  <si>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</si>
  <si>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</si>
  <si>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</si>
  <si>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</si>
  <si>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</si>
  <si>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</si>
  <si>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</si>
  <si>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</si>
  <si>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</si>
  <si>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</si>
  <si>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</si>
  <si>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</si>
  <si>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</si>
  <si>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</si>
  <si>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</si>
  <si>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</si>
  <si>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</si>
  <si>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</si>
  <si>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</si>
  <si>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</si>
  <si>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</si>
  <si>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</si>
  <si>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</si>
  <si>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</si>
  <si>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</si>
  <si>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</si>
  <si>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</si>
  <si>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</si>
  <si>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</si>
  <si>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</si>
  <si>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</si>
  <si>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</si>
  <si>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</si>
  <si>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</si>
  <si>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</si>
  <si>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</si>
  <si>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</si>
  <si>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</si>
  <si>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</si>
  <si>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</si>
  <si>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</si>
  <si>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</si>
  <si>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</si>
  <si>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</si>
  <si>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</si>
  <si>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16 корп 2  </t>
  </si>
  <si>
    <t>Ремонт ХВС (ст.кв.2,6,10)</t>
  </si>
  <si>
    <t>Январь</t>
  </si>
  <si>
    <t xml:space="preserve">м         </t>
  </si>
  <si>
    <t>Замена светильников (+2 выключ.)</t>
  </si>
  <si>
    <t>Март</t>
  </si>
  <si>
    <t xml:space="preserve">шт        </t>
  </si>
  <si>
    <t>Замена задвижек (ц/о-ду=80мм)</t>
  </si>
  <si>
    <t>Ремонт щитов (кв.8)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</si>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</sst>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1971.5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304.8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427.709</v>
      </c>
      <c r="D15" s="27">
        <f>D16+D22</f>
        <v>454.866</v>
      </c>
      <c r="E15" s="27">
        <f>E16+E22</f>
        <v>296.38097843220345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385.507</v>
      </c>
      <c r="D16" s="43">
        <v>412.543</v>
      </c>
      <c r="E16" s="17">
        <f>C16*0.1525+E19+E21</f>
        <v>289.94517343220343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255.62500000000003</v>
      </c>
      <c r="D18" s="54"/>
      <c r="E18" s="52">
        <f>C18</f>
        <v>255.62500000000003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216.63135593220343</v>
      </c>
      <c r="D19" s="17"/>
      <c r="E19" s="17">
        <f>C19</f>
        <v>216.63135593220343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129.88199999999998</v>
      </c>
      <c r="D20" s="19"/>
      <c r="E20" s="83">
        <f>E16-E18</f>
        <v>34.320173432203404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-45.75</v>
      </c>
      <c r="C21" s="18">
        <f>C20/1.18</f>
        <v>110.06949152542371</v>
      </c>
      <c r="D21" s="18"/>
      <c r="E21" s="46">
        <v>14.524</v>
      </c>
      <c r="F21" s="183"/>
      <c r="G21" s="184"/>
      <c r="H21" s="92">
        <f>B21+C21-E21</f>
        <v>49.795491525423714</v>
      </c>
      <c r="I21" s="2"/>
    </row>
    <row r="22" spans="1:9" ht="15" customHeight="1">
      <c r="A22" s="104" t="s">
        <v>4</v>
      </c>
      <c r="B22" s="57"/>
      <c r="C22" s="42">
        <v>42.202</v>
      </c>
      <c r="D22" s="44">
        <v>42.323</v>
      </c>
      <c r="E22" s="21">
        <f>C22*0.1525+E23</f>
        <v>6.435804999999999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-393.761</v>
      </c>
      <c r="C23" s="41">
        <f>C22/1.18</f>
        <v>35.764406779661016</v>
      </c>
      <c r="D23" s="18"/>
      <c r="E23" s="46">
        <v>0</v>
      </c>
      <c r="F23" s="183"/>
      <c r="G23" s="184"/>
      <c r="H23" s="92">
        <f>B23+C23-E23</f>
        <v>-357.99659322033904</v>
      </c>
      <c r="I23" s="2"/>
    </row>
    <row r="24" spans="1:9" ht="19.5" customHeight="1">
      <c r="A24" s="105" t="s">
        <v>5</v>
      </c>
      <c r="B24" s="29"/>
      <c r="C24" s="30">
        <f>SUM(C26:C29)</f>
        <v>928.6500000000001</v>
      </c>
      <c r="D24" s="30">
        <f>SUM(D26:D29)</f>
        <v>975.6410000000001</v>
      </c>
      <c r="E24" s="30">
        <f>SUM(E26:E29)</f>
        <v>928.6500000000001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115.225</v>
      </c>
      <c r="D26" s="45">
        <v>116.889</v>
      </c>
      <c r="E26" s="11">
        <f>C26</f>
        <v>115.225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141.643</v>
      </c>
      <c r="D27" s="45">
        <v>143.695</v>
      </c>
      <c r="E27" s="11">
        <f>C27</f>
        <v>141.643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671.782</v>
      </c>
      <c r="D28" s="65">
        <v>715.057</v>
      </c>
      <c r="E28" s="54">
        <f>C28</f>
        <v>671.782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-439.511</v>
      </c>
      <c r="C30" s="71">
        <f>C24+C15</f>
        <v>1356.3590000000002</v>
      </c>
      <c r="D30" s="69">
        <f>D24+D15</f>
        <v>1430.507</v>
      </c>
      <c r="E30" s="69">
        <f>E24+E15</f>
        <v>1225.0309784322035</v>
      </c>
      <c r="F30" s="142">
        <v>154.649</v>
      </c>
      <c r="G30" s="143"/>
      <c r="H30" s="70">
        <f>H21+H23</f>
        <v>-308.20110169491534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34.320173432203404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6.435804999999999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6.435804999999999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11</v>
      </c>
      <c r="G55" s="80"/>
      <c r="H55" s="108">
        <v>10.892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</v>
      </c>
      <c r="G56" s="215"/>
      <c r="H56" s="216">
        <v>0.552</v>
      </c>
    </row>
    <row r="57" spans="1:8" ht="10.5" customHeight="1">
      <c r="A57" s="213" t="s">
        <v>79</v>
      </c>
      <c r="B57" s="78"/>
      <c r="C57" s="79"/>
      <c r="D57" s="61" t="s">
        <v>77</v>
      </c>
      <c r="E57" s="61" t="s">
        <v>78</v>
      </c>
      <c r="F57" s="214">
        <v>1</v>
      </c>
      <c r="G57" s="215"/>
      <c r="H57" s="216">
        <v>2.36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78</v>
      </c>
      <c r="F58" s="214">
        <v>1</v>
      </c>
      <c r="G58" s="215"/>
      <c r="H58" s="216">
        <v>0.72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14.524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2014-03-12T04:28:05Z</dcterms:modified>
  <cp:category/>
  <cp:version/>
  <cp:contentType/>
  <cp:contentStatus/>
</cp:coreProperties>
</file>