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<sst xmlns="http://schemas.openxmlformats.org/spreadsheetml/2006/main" count="127" uniqueCount="101">
  <si>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</si>
  <si>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</si>
  <si>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</si>
  <si>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</si>
  <si>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</si>
  <si>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</si>
  <si>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</si>
  <si>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</si>
  <si>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</si>
  <si>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</si>
  <si>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</si>
  <si>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</si>
  <si>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</si>
  <si>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</si>
  <si>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</si>
  <si>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</si>
  <si>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</si>
  <si>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</si>
  <si>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</si>
  <si>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</si>
  <si>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</si>
  <si>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</si>
  <si>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</si>
  <si>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</si>
  <si>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</si>
  <si>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</si>
  <si>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</si>
  <si>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</si>
  <si>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</si>
  <si>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</si>
  <si>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</si>
  <si>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</si>
  <si>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</si>
  <si>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</si>
  <si>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</si>
  <si>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</si>
  <si>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</si>
  <si>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</si>
  <si>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</si>
  <si>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</si>
  <si>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</si>
  <si>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</si>
  <si>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</si>
  <si>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</si>
  <si>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</si>
  <si>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</si>
  <si>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</si>
  <si>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</si>
  <si>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</si>
  <si>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</si>
  <si>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</si>
  <si>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</si>
  <si>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</si>
  <si>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</si>
  <si>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</si>
  <si>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</si>
  <si>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</si>
  <si>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</si>
  <si>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</si>
  <si>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</si>
  <si>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</si>
  <si>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</si>
  <si>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</si>
  <si>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</si>
  <si>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</si>
  <si>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</si>
  <si>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</si>
  <si>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</si>
  <si>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</si>
  <si>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</si>
  <si>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</si>
  <si>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</si>
  <si>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КИРОВА д 49</t>
  </si>
  <si>
    <t>Замена вентилей (ц/о ду=15мм)</t>
  </si>
  <si>
    <t>Июль</t>
  </si>
  <si>
    <t xml:space="preserve">шт.       </t>
  </si>
  <si>
    <t>Замена водосточных труб ()</t>
  </si>
  <si>
    <t>Август</t>
  </si>
  <si>
    <t xml:space="preserve">м         </t>
  </si>
  <si>
    <t>Ремонт металлической кровли (профиль-вход в подвал-п.1,4)</t>
  </si>
  <si>
    <t>Март</t>
  </si>
  <si>
    <t xml:space="preserve">м2        </t>
  </si>
  <si>
    <t>Ремонт ХВС (ст.кв.61,62,64,65,66,67,68,69,70,71,72,73,74,75)</t>
  </si>
  <si>
    <t>Январь</t>
  </si>
  <si>
    <t>Ремонт ХВС (ст.кв.16,17,19,20,22,23,26,29,18,21,24,27,30,31,34,35,37,38,40,41,43,44)</t>
  </si>
  <si>
    <t>Ремонт ХВС (ст.кв.47,48,49,50,51,53,54,56,57,59,60)</t>
  </si>
  <si>
    <t>Ремонт канализации (кв.58 ду=50мм)</t>
  </si>
  <si>
    <t>Ноябрь</t>
  </si>
  <si>
    <t>Ремонт канализации ()</t>
  </si>
  <si>
    <t>Май</t>
  </si>
  <si>
    <t>Ремонт канализации (2,3 подвал+вентиль кв.39)</t>
  </si>
  <si>
    <t>Декабрь</t>
  </si>
  <si>
    <t>Замена светильников ()</t>
  </si>
  <si>
    <t>Сентябрь</t>
  </si>
  <si>
    <t xml:space="preserve">шт        </t>
  </si>
  <si>
    <t>Ремонт стен (цоколь)</t>
  </si>
  <si>
    <t>Замена задвижек (ц/о ду=50мм)</t>
  </si>
  <si>
    <t>Установка малых форм (лавочка+ покраска дет.площ.)</t>
  </si>
  <si>
    <t>Июнь</t>
  </si>
  <si>
    <t>Установка малых форм (детская площадка-8 элементов)</t>
  </si>
  <si>
    <t>Ремонт ЦО (подвал+ кран ду25)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</si>
</sst>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3534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48.3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797.7005200000001</v>
      </c>
      <c r="D15" s="27">
        <f>D16+D22</f>
        <v>779.847</v>
      </c>
      <c r="E15" s="27">
        <f>E16+E22</f>
        <v>790.795363198305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696.44712</v>
      </c>
      <c r="D16" s="43">
        <v>681.826</v>
      </c>
      <c r="E16" s="17">
        <f>C16*0.1525+E19+E21</f>
        <v>775.3542196983051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458.22</v>
      </c>
      <c r="D18" s="54"/>
      <c r="E18" s="52">
        <f>C18</f>
        <v>458.22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388.3220338983051</v>
      </c>
      <c r="D19" s="17"/>
      <c r="E19" s="17">
        <f>C19</f>
        <v>388.3220338983051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238.22711999999999</v>
      </c>
      <c r="D20" s="19"/>
      <c r="E20" s="83">
        <f>E16-E18</f>
        <v>317.13421969830506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19.904</v>
      </c>
      <c r="C21" s="18">
        <f>C20/1.18</f>
        <v>201.88738983050848</v>
      </c>
      <c r="D21" s="18"/>
      <c r="E21" s="46">
        <v>280.824</v>
      </c>
      <c r="F21" s="148"/>
      <c r="G21" s="149"/>
      <c r="H21" s="92">
        <f>B21+C21-E21</f>
        <v>-59.032610169491534</v>
      </c>
      <c r="I21" s="2"/>
    </row>
    <row r="22" spans="1:9" ht="15" customHeight="1">
      <c r="A22" s="104" t="s">
        <v>4</v>
      </c>
      <c r="B22" s="57"/>
      <c r="C22" s="42">
        <v>101.2534</v>
      </c>
      <c r="D22" s="44">
        <v>98.021</v>
      </c>
      <c r="E22" s="21">
        <f>C22*0.1525+E23</f>
        <v>15.441143499999999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-70.769</v>
      </c>
      <c r="C23" s="41">
        <f>C22/1.18</f>
        <v>85.80796610169492</v>
      </c>
      <c r="D23" s="18"/>
      <c r="E23" s="46">
        <v>0</v>
      </c>
      <c r="F23" s="148"/>
      <c r="G23" s="149"/>
      <c r="H23" s="92">
        <f>B23+C23-E23</f>
        <v>15.03896610169491</v>
      </c>
      <c r="I23" s="2"/>
    </row>
    <row r="24" spans="1:9" ht="19.5" customHeight="1">
      <c r="A24" s="105" t="s">
        <v>5</v>
      </c>
      <c r="B24" s="29"/>
      <c r="C24" s="30">
        <f>SUM(C26:C29)</f>
        <v>1537.614</v>
      </c>
      <c r="D24" s="30">
        <f>SUM(D26:D29)</f>
        <v>1520.622</v>
      </c>
      <c r="E24" s="30">
        <f>SUM(E26:E29)</f>
        <v>1537.614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151.179</v>
      </c>
      <c r="D26" s="45">
        <v>151.613</v>
      </c>
      <c r="E26" s="11">
        <f>C26</f>
        <v>151.179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185.84</v>
      </c>
      <c r="D27" s="45">
        <v>186.375</v>
      </c>
      <c r="E27" s="11">
        <f>C27</f>
        <v>185.84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1200.595</v>
      </c>
      <c r="D28" s="65">
        <v>1182.634</v>
      </c>
      <c r="E28" s="54">
        <f>C28</f>
        <v>1200.595</v>
      </c>
      <c r="F28" s="197"/>
      <c r="G28" s="198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-50.86500000000001</v>
      </c>
      <c r="C30" s="71">
        <f>C24+C15</f>
        <v>2335.31452</v>
      </c>
      <c r="D30" s="69">
        <f>D24+D15</f>
        <v>2300.469</v>
      </c>
      <c r="E30" s="69">
        <f>E24+E15</f>
        <v>2328.409363198305</v>
      </c>
      <c r="F30" s="214">
        <v>29.179</v>
      </c>
      <c r="G30" s="215"/>
      <c r="H30" s="70">
        <f>H21+H23</f>
        <v>-43.99364406779662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317.13421969830506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15.441143499999999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15.441143499999999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</v>
      </c>
      <c r="G55" s="80"/>
      <c r="H55" s="108">
        <v>1.334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78</v>
      </c>
      <c r="F56" s="130">
        <v>0</v>
      </c>
      <c r="G56" s="131"/>
      <c r="H56" s="132">
        <v>10.23</v>
      </c>
    </row>
    <row r="57" spans="1:8" ht="10.5" customHeight="1">
      <c r="A57" s="129" t="s">
        <v>79</v>
      </c>
      <c r="B57" s="78"/>
      <c r="C57" s="79"/>
      <c r="D57" s="61" t="s">
        <v>80</v>
      </c>
      <c r="E57" s="61" t="s">
        <v>81</v>
      </c>
      <c r="F57" s="130">
        <v>16.5</v>
      </c>
      <c r="G57" s="131"/>
      <c r="H57" s="132">
        <v>14.241</v>
      </c>
    </row>
    <row r="58" spans="1:8" ht="10.5" customHeight="1">
      <c r="A58" s="129" t="s">
        <v>82</v>
      </c>
      <c r="B58" s="78"/>
      <c r="C58" s="79"/>
      <c r="D58" s="61" t="s">
        <v>83</v>
      </c>
      <c r="E58" s="61" t="s">
        <v>78</v>
      </c>
      <c r="F58" s="130">
        <v>94</v>
      </c>
      <c r="G58" s="131"/>
      <c r="H58" s="132">
        <v>87.842</v>
      </c>
    </row>
    <row r="59" spans="1:8" ht="10.5" customHeight="1">
      <c r="A59" s="129" t="s">
        <v>84</v>
      </c>
      <c r="B59" s="78"/>
      <c r="C59" s="79"/>
      <c r="D59" s="61" t="s">
        <v>83</v>
      </c>
      <c r="E59" s="61" t="s">
        <v>78</v>
      </c>
      <c r="F59" s="130">
        <v>82.5</v>
      </c>
      <c r="G59" s="131"/>
      <c r="H59" s="132">
        <v>81.32</v>
      </c>
    </row>
    <row r="60" spans="1:8" ht="10.5" customHeight="1">
      <c r="A60" s="129" t="s">
        <v>85</v>
      </c>
      <c r="B60" s="78"/>
      <c r="C60" s="79"/>
      <c r="D60" s="61" t="s">
        <v>83</v>
      </c>
      <c r="E60" s="61" t="s">
        <v>78</v>
      </c>
      <c r="F60" s="130">
        <v>37</v>
      </c>
      <c r="G60" s="131"/>
      <c r="H60" s="132">
        <v>36.348</v>
      </c>
    </row>
    <row r="61" spans="1:8" ht="10.5" customHeight="1">
      <c r="A61" s="129" t="s">
        <v>86</v>
      </c>
      <c r="B61" s="78"/>
      <c r="C61" s="79"/>
      <c r="D61" s="61" t="s">
        <v>87</v>
      </c>
      <c r="E61" s="61" t="s">
        <v>78</v>
      </c>
      <c r="F61" s="130">
        <v>0.5</v>
      </c>
      <c r="G61" s="131"/>
      <c r="H61" s="132">
        <v>0.184</v>
      </c>
    </row>
    <row r="62" spans="1:8" ht="10.5" customHeight="1">
      <c r="A62" s="129" t="s">
        <v>88</v>
      </c>
      <c r="B62" s="78"/>
      <c r="C62" s="79"/>
      <c r="D62" s="61" t="s">
        <v>89</v>
      </c>
      <c r="E62" s="61" t="s">
        <v>78</v>
      </c>
      <c r="F62" s="130">
        <v>1</v>
      </c>
      <c r="G62" s="131"/>
      <c r="H62" s="132">
        <v>0.285</v>
      </c>
    </row>
    <row r="63" spans="1:8" ht="10.5" customHeight="1">
      <c r="A63" s="129" t="s">
        <v>90</v>
      </c>
      <c r="B63" s="78"/>
      <c r="C63" s="79"/>
      <c r="D63" s="61" t="s">
        <v>91</v>
      </c>
      <c r="E63" s="61" t="s">
        <v>78</v>
      </c>
      <c r="F63" s="130">
        <v>5</v>
      </c>
      <c r="G63" s="131"/>
      <c r="H63" s="132">
        <v>2.028</v>
      </c>
    </row>
    <row r="64" spans="1:8" ht="10.5" customHeight="1">
      <c r="A64" s="129" t="s">
        <v>92</v>
      </c>
      <c r="B64" s="78"/>
      <c r="C64" s="79"/>
      <c r="D64" s="61" t="s">
        <v>93</v>
      </c>
      <c r="E64" s="61" t="s">
        <v>94</v>
      </c>
      <c r="F64" s="130">
        <v>1</v>
      </c>
      <c r="G64" s="131"/>
      <c r="H64" s="132">
        <v>0.542</v>
      </c>
    </row>
    <row r="65" spans="1:8" ht="10.5" customHeight="1">
      <c r="A65" s="129" t="s">
        <v>95</v>
      </c>
      <c r="B65" s="78"/>
      <c r="C65" s="79"/>
      <c r="D65" s="61" t="s">
        <v>77</v>
      </c>
      <c r="E65" s="61" t="s">
        <v>81</v>
      </c>
      <c r="F65" s="130">
        <v>0</v>
      </c>
      <c r="G65" s="131"/>
      <c r="H65" s="132">
        <v>28.945</v>
      </c>
    </row>
    <row r="66" spans="1:8" ht="10.5" customHeight="1">
      <c r="A66" s="129" t="s">
        <v>96</v>
      </c>
      <c r="B66" s="78"/>
      <c r="C66" s="79"/>
      <c r="D66" s="61" t="s">
        <v>74</v>
      </c>
      <c r="E66" s="61" t="s">
        <v>94</v>
      </c>
      <c r="F66" s="130">
        <v>2</v>
      </c>
      <c r="G66" s="131"/>
      <c r="H66" s="132">
        <v>4.307</v>
      </c>
    </row>
    <row r="67" spans="1:8" ht="10.5" customHeight="1">
      <c r="A67" s="129" t="s">
        <v>97</v>
      </c>
      <c r="B67" s="78"/>
      <c r="C67" s="79"/>
      <c r="D67" s="61" t="s">
        <v>98</v>
      </c>
      <c r="E67" s="61" t="s">
        <v>94</v>
      </c>
      <c r="F67" s="130">
        <v>1</v>
      </c>
      <c r="G67" s="131"/>
      <c r="H67" s="132">
        <v>5.977</v>
      </c>
    </row>
    <row r="68" spans="1:8" ht="10.5" customHeight="1">
      <c r="A68" s="129" t="s">
        <v>99</v>
      </c>
      <c r="B68" s="78"/>
      <c r="C68" s="79"/>
      <c r="D68" s="61" t="s">
        <v>89</v>
      </c>
      <c r="E68" s="61" t="s">
        <v>94</v>
      </c>
      <c r="F68" s="130">
        <v>8</v>
      </c>
      <c r="G68" s="131"/>
      <c r="H68" s="132">
        <v>7.015</v>
      </c>
    </row>
    <row r="69" spans="1:8" ht="10.5" customHeight="1">
      <c r="A69" s="129" t="s">
        <v>100</v>
      </c>
      <c r="B69" s="78"/>
      <c r="C69" s="79"/>
      <c r="D69" s="61" t="s">
        <v>83</v>
      </c>
      <c r="E69" s="61" t="s">
        <v>78</v>
      </c>
      <c r="F69" s="130">
        <v>0.5</v>
      </c>
      <c r="G69" s="131"/>
      <c r="H69" s="132">
        <v>0.226</v>
      </c>
    </row>
    <row r="70" spans="1:8" ht="9.75" customHeight="1">
      <c r="A70" s="150" t="s">
        <v>56</v>
      </c>
      <c r="B70" s="151"/>
      <c r="C70" s="128"/>
      <c r="D70" s="62"/>
      <c r="E70" s="62"/>
      <c r="F70" s="212"/>
      <c r="G70" s="213"/>
      <c r="H70" s="109">
        <f>SUM(H55:H69)</f>
        <v>280.82399999999996</v>
      </c>
    </row>
    <row r="71" spans="1:8" ht="37.5" customHeight="1" thickBot="1">
      <c r="A71" s="152" t="s">
        <v>65</v>
      </c>
      <c r="B71" s="152"/>
      <c r="C71" s="152"/>
      <c r="D71" s="152"/>
      <c r="E71" s="152"/>
      <c r="F71" s="152"/>
      <c r="G71" s="152"/>
      <c r="H71" s="152"/>
    </row>
    <row r="72" spans="1:8" ht="27.75" customHeight="1" thickBot="1">
      <c r="A72" s="191" t="s">
        <v>45</v>
      </c>
      <c r="B72" s="192"/>
      <c r="C72" s="139"/>
      <c r="D72" s="58" t="s">
        <v>44</v>
      </c>
      <c r="E72" s="59" t="s">
        <v>52</v>
      </c>
      <c r="F72" s="138" t="s">
        <v>43</v>
      </c>
      <c r="G72" s="139"/>
      <c r="H72" s="60" t="s">
        <v>53</v>
      </c>
    </row>
    <row r="73" spans="1:8" ht="10.5" customHeight="1">
      <c r="A73" s="110"/>
      <c r="B73" s="78"/>
      <c r="C73" s="79"/>
      <c r="D73" s="61"/>
      <c r="E73" s="61"/>
      <c r="F73" s="81"/>
      <c r="G73" s="80"/>
      <c r="H73" s="108"/>
    </row>
    <row r="74" spans="1:8" ht="9.75" customHeight="1">
      <c r="A74" s="150" t="s">
        <v>56</v>
      </c>
      <c r="B74" s="151"/>
      <c r="C74" s="128"/>
      <c r="D74" s="62"/>
      <c r="E74" s="62"/>
      <c r="F74" s="212"/>
      <c r="G74" s="213"/>
      <c r="H74" s="109">
        <f>SUM(H73:H73)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4:G74"/>
    <mergeCell ref="F30:G30"/>
    <mergeCell ref="F70:G70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2014-02-07T06:14:52Z</cp:lastPrinted>
  <dcterms:created xsi:type="dcterms:W3CDTF">2009-03-27T08:34:00Z</dcterms:created>
  <dcterms:modified xsi:type="dcterms:W3CDTF">2014-03-19T11:57:47Z</dcterms:modified>
  <cp:category/>
  <cp:version/>
  <cp:contentType/>
  <cp:contentStatus/>
</cp:coreProperties>
</file>