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'Лист1'!$A$1:$H$67</definedName>
  </definedNames>
  <calcPr fullCalcOnLoad="1"/>
</workbook>
</file>

<file path=xl/sharedStrings.xml><?xml version="1.0" encoding="utf-8"?>
<sst xmlns="http://schemas.openxmlformats.org/spreadsheetml/2006/main" count="106" uniqueCount="90">
  <si>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</si>
  <si>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</si>
  <si>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</si>
  <si>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</si>
  <si>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</si>
  <si>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</si>
  <si>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</si>
  <si>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</si>
  <si>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</si>
  <si>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</si>
  <si>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</si>
  <si>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</si>
  <si>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</si>
  <si>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</si>
  <si>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</si>
  <si>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</si>
  <si>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</si>
  <si>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</si>
  <si>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</si>
  <si>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</si>
  <si>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</si>
  <si>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</si>
  <si>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</si>
  <si>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</si>
  <si>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</si>
  <si>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</si>
  <si>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</si>
  <si>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</si>
  <si>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</si>
  <si>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</si>
  <si>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</si>
  <si>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</si>
  <si>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</si>
  <si>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</si>
  <si>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</si>
  <si>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</si>
  <si>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</si>
  <si>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</si>
  <si>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</si>
  <si>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</si>
  <si>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</si>
  <si>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</si>
  <si>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</si>
  <si>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</si>
  <si>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</si>
  <si>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</si>
  <si>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</si>
  <si>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</si>
  <si>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</si>
  <si>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</si>
  <si>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</si>
  <si>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</si>
  <si>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</si>
  <si>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</si>
  <si>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</si>
  <si>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</si>
  <si>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</si>
  <si>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</si>
  <si>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</si>
  <si>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</si>
  <si>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</si>
  <si>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</si>
  <si>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</si>
  <si>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</si>
  <si>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</si>
  <si>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</si>
  <si>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</si>
  <si>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</si>
  <si>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</si>
  <si>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</si>
  <si>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</si>
  <si>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</si>
  <si>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КИРОВА д 56</t>
  </si>
  <si>
    <t>Ремонт металлической кровли (установка заплат)</t>
  </si>
  <si>
    <t>Апрель</t>
  </si>
  <si>
    <t xml:space="preserve">м2        </t>
  </si>
  <si>
    <t>Замена выключателей ()</t>
  </si>
  <si>
    <t>Сентябрь</t>
  </si>
  <si>
    <t xml:space="preserve">шт        </t>
  </si>
  <si>
    <t>Октябрь</t>
  </si>
  <si>
    <t>Электромонтажные работы (навеска замка)</t>
  </si>
  <si>
    <t>Август</t>
  </si>
  <si>
    <t>Электромонтажные работы (Замена ВРУ)</t>
  </si>
  <si>
    <t>Июль</t>
  </si>
  <si>
    <t>Установка узлов учета отопления ()</t>
  </si>
  <si>
    <t xml:space="preserve">шт.       </t>
  </si>
  <si>
    <t>Очистка кровли ()</t>
  </si>
  <si>
    <t>Март</t>
  </si>
  <si>
    <t>Спиливание деревьев -кол-во ()</t>
  </si>
  <si>
    <t>Ноябрь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</si>
</sst>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1945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435.651</v>
      </c>
      <c r="D15" s="27">
        <f>D16+D22</f>
        <v>414.239</v>
      </c>
      <c r="E15" s="27">
        <f>E16+E22</f>
        <v>524.6962690254237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380.325</v>
      </c>
      <c r="D16" s="43">
        <v>361.738</v>
      </c>
      <c r="E16" s="17">
        <f>C16*0.1525+E19+E21</f>
        <v>516.2590540254237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252.189</v>
      </c>
      <c r="D18" s="54"/>
      <c r="E18" s="52">
        <f>C18</f>
        <v>252.189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213.71949152542373</v>
      </c>
      <c r="D19" s="17"/>
      <c r="E19" s="17">
        <f>C19</f>
        <v>213.71949152542373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128.136</v>
      </c>
      <c r="D20" s="19"/>
      <c r="E20" s="83">
        <f>E16-E18</f>
        <v>264.0700540254237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6.513</v>
      </c>
      <c r="C21" s="18">
        <f>C20/1.18</f>
        <v>108.58983050847458</v>
      </c>
      <c r="D21" s="18"/>
      <c r="E21" s="46">
        <v>244.54</v>
      </c>
      <c r="F21" s="183"/>
      <c r="G21" s="184"/>
      <c r="H21" s="92">
        <f>B21+C21-E21</f>
        <v>-129.43716949152542</v>
      </c>
      <c r="I21" s="2"/>
    </row>
    <row r="22" spans="1:9" ht="15" customHeight="1">
      <c r="A22" s="104" t="s">
        <v>4</v>
      </c>
      <c r="B22" s="57"/>
      <c r="C22" s="42">
        <v>55.326</v>
      </c>
      <c r="D22" s="44">
        <v>52.501</v>
      </c>
      <c r="E22" s="21">
        <f>C22*0.1525+E23</f>
        <v>8.437215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-477.907</v>
      </c>
      <c r="C23" s="41">
        <f>C22/1.18</f>
        <v>46.88644067796611</v>
      </c>
      <c r="D23" s="18"/>
      <c r="E23" s="46">
        <v>0</v>
      </c>
      <c r="F23" s="183"/>
      <c r="G23" s="184"/>
      <c r="H23" s="92">
        <f>B23+C23-E23</f>
        <v>-431.0205593220339</v>
      </c>
      <c r="I23" s="2"/>
    </row>
    <row r="24" spans="1:9" ht="19.5" customHeight="1">
      <c r="A24" s="105" t="s">
        <v>5</v>
      </c>
      <c r="B24" s="29"/>
      <c r="C24" s="30">
        <f>SUM(C26:C29)</f>
        <v>796.91</v>
      </c>
      <c r="D24" s="30">
        <f>SUM(D26:D29)</f>
        <v>759.655</v>
      </c>
      <c r="E24" s="30">
        <f>SUM(E26:E29)</f>
        <v>796.91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60.18</v>
      </c>
      <c r="D26" s="45">
        <v>58.98</v>
      </c>
      <c r="E26" s="11">
        <f>C26</f>
        <v>60.18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73.978</v>
      </c>
      <c r="D27" s="45">
        <v>72.503</v>
      </c>
      <c r="E27" s="11">
        <f>C27</f>
        <v>73.978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662.752</v>
      </c>
      <c r="D28" s="65">
        <v>628.172</v>
      </c>
      <c r="E28" s="54">
        <f>C28</f>
        <v>662.752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-471.394</v>
      </c>
      <c r="C30" s="71">
        <f>C24+C15</f>
        <v>1232.561</v>
      </c>
      <c r="D30" s="69">
        <f>D24+D15</f>
        <v>1173.894</v>
      </c>
      <c r="E30" s="69">
        <f>E24+E15</f>
        <v>1321.6062690254237</v>
      </c>
      <c r="F30" s="142">
        <v>125.715</v>
      </c>
      <c r="G30" s="143"/>
      <c r="H30" s="70">
        <f>H21+H23</f>
        <v>-560.4577288135592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264.0700540254237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8.437215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8.437215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1.04</v>
      </c>
      <c r="G55" s="80"/>
      <c r="H55" s="108">
        <v>5.411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1</v>
      </c>
      <c r="G56" s="215"/>
      <c r="H56" s="216">
        <v>0.069</v>
      </c>
    </row>
    <row r="57" spans="1:8" ht="10.5" customHeight="1">
      <c r="A57" s="213" t="s">
        <v>76</v>
      </c>
      <c r="B57" s="78"/>
      <c r="C57" s="79"/>
      <c r="D57" s="61" t="s">
        <v>79</v>
      </c>
      <c r="E57" s="61" t="s">
        <v>78</v>
      </c>
      <c r="F57" s="214">
        <v>1</v>
      </c>
      <c r="G57" s="215"/>
      <c r="H57" s="216">
        <v>0.061</v>
      </c>
    </row>
    <row r="58" spans="1:8" ht="10.5" customHeight="1">
      <c r="A58" s="213" t="s">
        <v>80</v>
      </c>
      <c r="B58" s="78"/>
      <c r="C58" s="79"/>
      <c r="D58" s="61" t="s">
        <v>81</v>
      </c>
      <c r="E58" s="61" t="s">
        <v>78</v>
      </c>
      <c r="F58" s="214">
        <v>2</v>
      </c>
      <c r="G58" s="215"/>
      <c r="H58" s="216">
        <v>0.566</v>
      </c>
    </row>
    <row r="59" spans="1:8" ht="10.5" customHeight="1">
      <c r="A59" s="213" t="s">
        <v>82</v>
      </c>
      <c r="B59" s="78"/>
      <c r="C59" s="79"/>
      <c r="D59" s="61" t="s">
        <v>83</v>
      </c>
      <c r="E59" s="61" t="s">
        <v>78</v>
      </c>
      <c r="F59" s="214">
        <v>1</v>
      </c>
      <c r="G59" s="215"/>
      <c r="H59" s="216">
        <v>26.605</v>
      </c>
    </row>
    <row r="60" spans="1:8" ht="10.5" customHeight="1">
      <c r="A60" s="213" t="s">
        <v>84</v>
      </c>
      <c r="B60" s="78"/>
      <c r="C60" s="79"/>
      <c r="D60" s="61" t="s">
        <v>79</v>
      </c>
      <c r="E60" s="61" t="s">
        <v>85</v>
      </c>
      <c r="F60" s="214">
        <v>1</v>
      </c>
      <c r="G60" s="215"/>
      <c r="H60" s="216">
        <v>179.36</v>
      </c>
    </row>
    <row r="61" spans="1:8" ht="10.5" customHeight="1">
      <c r="A61" s="213" t="s">
        <v>86</v>
      </c>
      <c r="B61" s="78"/>
      <c r="C61" s="79"/>
      <c r="D61" s="61" t="s">
        <v>87</v>
      </c>
      <c r="E61" s="61" t="s">
        <v>75</v>
      </c>
      <c r="F61" s="214">
        <v>480</v>
      </c>
      <c r="G61" s="215"/>
      <c r="H61" s="216">
        <v>17.373</v>
      </c>
    </row>
    <row r="62" spans="1:8" ht="10.5" customHeight="1">
      <c r="A62" s="213" t="s">
        <v>88</v>
      </c>
      <c r="B62" s="78"/>
      <c r="C62" s="79"/>
      <c r="D62" s="61" t="s">
        <v>89</v>
      </c>
      <c r="E62" s="61" t="s">
        <v>78</v>
      </c>
      <c r="F62" s="214">
        <v>2</v>
      </c>
      <c r="G62" s="215"/>
      <c r="H62" s="216">
        <v>15.095</v>
      </c>
    </row>
    <row r="63" spans="1:8" ht="9.75" customHeight="1">
      <c r="A63" s="160" t="s">
        <v>56</v>
      </c>
      <c r="B63" s="161"/>
      <c r="C63" s="162"/>
      <c r="D63" s="62"/>
      <c r="E63" s="62"/>
      <c r="F63" s="140"/>
      <c r="G63" s="141"/>
      <c r="H63" s="109">
        <f>SUM(H55:H62)</f>
        <v>244.54</v>
      </c>
    </row>
    <row r="64" spans="1:8" ht="37.5" customHeight="1" thickBot="1">
      <c r="A64" s="185" t="s">
        <v>65</v>
      </c>
      <c r="B64" s="185"/>
      <c r="C64" s="185"/>
      <c r="D64" s="185"/>
      <c r="E64" s="185"/>
      <c r="F64" s="185"/>
      <c r="G64" s="185"/>
      <c r="H64" s="185"/>
    </row>
    <row r="65" spans="1:8" ht="27.75" customHeight="1" thickBot="1">
      <c r="A65" s="134" t="s">
        <v>45</v>
      </c>
      <c r="B65" s="135"/>
      <c r="C65" s="144"/>
      <c r="D65" s="58" t="s">
        <v>44</v>
      </c>
      <c r="E65" s="59" t="s">
        <v>52</v>
      </c>
      <c r="F65" s="204" t="s">
        <v>43</v>
      </c>
      <c r="G65" s="144"/>
      <c r="H65" s="60" t="s">
        <v>53</v>
      </c>
    </row>
    <row r="66" spans="1:8" ht="10.5" customHeight="1">
      <c r="A66" s="110"/>
      <c r="B66" s="78"/>
      <c r="C66" s="79"/>
      <c r="D66" s="61"/>
      <c r="E66" s="61"/>
      <c r="F66" s="81"/>
      <c r="G66" s="80"/>
      <c r="H66" s="108"/>
    </row>
    <row r="67" spans="1:8" ht="9.75" customHeight="1">
      <c r="A67" s="160" t="s">
        <v>56</v>
      </c>
      <c r="B67" s="161"/>
      <c r="C67" s="162"/>
      <c r="D67" s="62"/>
      <c r="E67" s="62"/>
      <c r="F67" s="140"/>
      <c r="G67" s="141"/>
      <c r="H67" s="109">
        <f>SUM(H66:H66)</f>
        <v>0</v>
      </c>
    </row>
  </sheetData>
  <mergeCells count="67">
    <mergeCell ref="F22:G22"/>
    <mergeCell ref="A43:C43"/>
    <mergeCell ref="F65:G65"/>
    <mergeCell ref="F16:G16"/>
    <mergeCell ref="D36:E36"/>
    <mergeCell ref="F54:G54"/>
    <mergeCell ref="F18:G18"/>
    <mergeCell ref="F19:G19"/>
    <mergeCell ref="F20:G20"/>
    <mergeCell ref="F23:G23"/>
    <mergeCell ref="F21:G21"/>
    <mergeCell ref="A63:C63"/>
    <mergeCell ref="A64:H64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7:C67"/>
    <mergeCell ref="D41:E41"/>
    <mergeCell ref="D43:E43"/>
    <mergeCell ref="D42:E42"/>
    <mergeCell ref="D44:E44"/>
    <mergeCell ref="A44:C44"/>
    <mergeCell ref="A45:C45"/>
    <mergeCell ref="D45:E45"/>
    <mergeCell ref="A65:C65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7:G67"/>
    <mergeCell ref="F30:G30"/>
    <mergeCell ref="F63:G63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2014-03-18T07:34:49Z</dcterms:modified>
  <cp:category/>
  <cp:version/>
  <cp:contentType/>
  <cp:contentStatus/>
</cp:coreProperties>
</file>