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<sst xmlns="http://schemas.openxmlformats.org/spreadsheetml/2006/main" count="106" uniqueCount="91">
  <si>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</si>
  <si>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</si>
  <si>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</si>
  <si>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</si>
  <si>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</si>
  <si>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</si>
  <si>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</si>
  <si>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</si>
  <si>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</si>
  <si>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</si>
  <si>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</si>
  <si>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</si>
  <si>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</si>
  <si>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</si>
  <si>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</si>
  <si>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</si>
  <si>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</si>
  <si>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</si>
  <si>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</si>
  <si>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</si>
  <si>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</si>
  <si>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</si>
  <si>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</si>
  <si>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</si>
  <si>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</si>
  <si>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</si>
  <si>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</si>
  <si>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</si>
  <si>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</si>
  <si>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</si>
  <si>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</si>
  <si>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</si>
  <si>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</si>
  <si>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</si>
  <si>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</si>
  <si>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</si>
  <si>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</si>
  <si>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</si>
  <si>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</si>
  <si>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</si>
  <si>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</si>
  <si>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</si>
  <si>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</si>
  <si>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</si>
  <si>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</si>
  <si>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</si>
  <si>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</si>
  <si>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</si>
  <si>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</si>
  <si>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</si>
  <si>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</si>
  <si>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</si>
  <si>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</si>
  <si>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</si>
  <si>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</si>
  <si>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</si>
  <si>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</si>
  <si>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</si>
  <si>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</si>
  <si>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</si>
  <si>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</si>
  <si>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</si>
  <si>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</si>
  <si>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</si>
  <si>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</si>
  <si>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</si>
  <si>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</si>
  <si>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</si>
  <si>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</si>
  <si>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</si>
  <si>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</si>
  <si>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</si>
  <si>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К.МАРКСА д 56 корп в  </t>
  </si>
  <si>
    <t>Остекление (+масл.окр.окон-9,4м2)</t>
  </si>
  <si>
    <t>Август</t>
  </si>
  <si>
    <t xml:space="preserve">кв. м.    </t>
  </si>
  <si>
    <t>Ремонт металлической кровли (установка заплат)</t>
  </si>
  <si>
    <t>Апрель</t>
  </si>
  <si>
    <t xml:space="preserve">м2        </t>
  </si>
  <si>
    <t>Ремонт подъездов (п.2)</t>
  </si>
  <si>
    <t>Июнь</t>
  </si>
  <si>
    <t xml:space="preserve">шт        </t>
  </si>
  <si>
    <t>Ремонт подъездов (п.1)</t>
  </si>
  <si>
    <t>Ремонт стен (цоколь)</t>
  </si>
  <si>
    <t>Очистка кровли (от снега и наледи с а/вышки)</t>
  </si>
  <si>
    <t>Январь</t>
  </si>
  <si>
    <t>Очистка кровли ()</t>
  </si>
  <si>
    <t>Март</t>
  </si>
  <si>
    <t>Ремонт ХВС</t>
  </si>
  <si>
    <t>Декабрь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</si>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</sst>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1314.5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71.4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292.465</v>
      </c>
      <c r="D15" s="27">
        <f>D16+D22</f>
        <v>286.2</v>
      </c>
      <c r="E15" s="27">
        <f>E16+E22</f>
        <v>312.5677430084745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257.037</v>
      </c>
      <c r="D16" s="43">
        <v>251.548</v>
      </c>
      <c r="E16" s="17">
        <f>C16*0.1525+E19+E21</f>
        <v>265.5139730084745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170.43899999999996</v>
      </c>
      <c r="D18" s="54"/>
      <c r="E18" s="52">
        <f>C18</f>
        <v>170.43899999999996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144.43983050847456</v>
      </c>
      <c r="D19" s="17"/>
      <c r="E19" s="17">
        <f>C19</f>
        <v>144.43983050847456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86.598</v>
      </c>
      <c r="D20" s="19"/>
      <c r="E20" s="83">
        <f>E16-E18</f>
        <v>95.07497300847456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-3.646</v>
      </c>
      <c r="C21" s="18">
        <f>C20/1.18</f>
        <v>73.38813559322034</v>
      </c>
      <c r="D21" s="18"/>
      <c r="E21" s="46">
        <v>81.876</v>
      </c>
      <c r="F21" s="183"/>
      <c r="G21" s="184"/>
      <c r="H21" s="92">
        <f>B21+C21-E21</f>
        <v>-12.133864406779665</v>
      </c>
      <c r="I21" s="2"/>
    </row>
    <row r="22" spans="1:9" ht="15" customHeight="1">
      <c r="A22" s="104" t="s">
        <v>4</v>
      </c>
      <c r="B22" s="57"/>
      <c r="C22" s="42">
        <v>35.428</v>
      </c>
      <c r="D22" s="44">
        <v>34.652</v>
      </c>
      <c r="E22" s="21">
        <f>C22*0.1525+E23</f>
        <v>47.05377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96.793</v>
      </c>
      <c r="C23" s="41">
        <f>C22/1.18</f>
        <v>30.02372881355932</v>
      </c>
      <c r="D23" s="18"/>
      <c r="E23" s="46">
        <v>41.651</v>
      </c>
      <c r="F23" s="183"/>
      <c r="G23" s="184"/>
      <c r="H23" s="92">
        <f>B23+C23-E23</f>
        <v>85.16572881355933</v>
      </c>
      <c r="I23" s="2"/>
    </row>
    <row r="24" spans="1:9" ht="19.5" customHeight="1">
      <c r="A24" s="105" t="s">
        <v>5</v>
      </c>
      <c r="B24" s="29"/>
      <c r="C24" s="30">
        <f>SUM(C26:C29)</f>
        <v>534.689</v>
      </c>
      <c r="D24" s="30">
        <f>SUM(D26:D29)</f>
        <v>522.532</v>
      </c>
      <c r="E24" s="30">
        <f>SUM(E26:E29)</f>
        <v>534.689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38.927</v>
      </c>
      <c r="D26" s="45">
        <v>38.317</v>
      </c>
      <c r="E26" s="11">
        <f>C26</f>
        <v>38.927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47.851</v>
      </c>
      <c r="D27" s="45">
        <v>47.1</v>
      </c>
      <c r="E27" s="11">
        <f>C27</f>
        <v>47.851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447.911</v>
      </c>
      <c r="D28" s="65">
        <v>437.115</v>
      </c>
      <c r="E28" s="54">
        <f>C28</f>
        <v>447.911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93.147</v>
      </c>
      <c r="C30" s="71">
        <f>C24+C15</f>
        <v>827.154</v>
      </c>
      <c r="D30" s="69">
        <f>D24+D15</f>
        <v>808.732</v>
      </c>
      <c r="E30" s="69">
        <f>E24+E15</f>
        <v>847.2567430084745</v>
      </c>
      <c r="F30" s="142">
        <v>100.332</v>
      </c>
      <c r="G30" s="143"/>
      <c r="H30" s="70">
        <f>H21+H23</f>
        <v>73.03186440677966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95.07497300847456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47.05377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47.05377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0.54</v>
      </c>
      <c r="G55" s="80"/>
      <c r="H55" s="108">
        <v>2.093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1.52</v>
      </c>
      <c r="G56" s="215"/>
      <c r="H56" s="216">
        <v>7.909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1</v>
      </c>
      <c r="G57" s="215"/>
      <c r="H57" s="216">
        <v>31.517</v>
      </c>
    </row>
    <row r="58" spans="1:8" ht="10.5" customHeight="1">
      <c r="A58" s="213" t="s">
        <v>82</v>
      </c>
      <c r="B58" s="78"/>
      <c r="C58" s="79"/>
      <c r="D58" s="61" t="s">
        <v>80</v>
      </c>
      <c r="E58" s="61" t="s">
        <v>81</v>
      </c>
      <c r="F58" s="214">
        <v>1</v>
      </c>
      <c r="G58" s="215"/>
      <c r="H58" s="216">
        <v>30.327</v>
      </c>
    </row>
    <row r="59" spans="1:8" ht="10.5" customHeight="1">
      <c r="A59" s="213" t="s">
        <v>83</v>
      </c>
      <c r="B59" s="78"/>
      <c r="C59" s="79"/>
      <c r="D59" s="61" t="s">
        <v>80</v>
      </c>
      <c r="E59" s="61" t="s">
        <v>78</v>
      </c>
      <c r="F59" s="214">
        <v>32.4</v>
      </c>
      <c r="G59" s="215"/>
      <c r="H59" s="216">
        <v>2.153</v>
      </c>
    </row>
    <row r="60" spans="1:8" ht="10.5" customHeight="1">
      <c r="A60" s="213" t="s">
        <v>84</v>
      </c>
      <c r="B60" s="78"/>
      <c r="C60" s="79"/>
      <c r="D60" s="61" t="s">
        <v>85</v>
      </c>
      <c r="E60" s="61" t="s">
        <v>78</v>
      </c>
      <c r="F60" s="214">
        <v>60</v>
      </c>
      <c r="G60" s="215"/>
      <c r="H60" s="216">
        <v>4.782</v>
      </c>
    </row>
    <row r="61" spans="1:8" ht="10.5" customHeight="1">
      <c r="A61" s="213" t="s">
        <v>86</v>
      </c>
      <c r="B61" s="78"/>
      <c r="C61" s="79"/>
      <c r="D61" s="61" t="s">
        <v>87</v>
      </c>
      <c r="E61" s="61" t="s">
        <v>78</v>
      </c>
      <c r="F61" s="214">
        <v>85.5</v>
      </c>
      <c r="G61" s="215"/>
      <c r="H61" s="216">
        <v>3.095</v>
      </c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SUM(H55:H61)</f>
        <v>81.876</v>
      </c>
    </row>
    <row r="63" spans="1:8" ht="37.5" customHeight="1" thickBot="1">
      <c r="A63" s="185" t="s">
        <v>65</v>
      </c>
      <c r="B63" s="185"/>
      <c r="C63" s="185"/>
      <c r="D63" s="185"/>
      <c r="E63" s="185"/>
      <c r="F63" s="185"/>
      <c r="G63" s="185"/>
      <c r="H63" s="185"/>
    </row>
    <row r="64" spans="1:8" ht="27.75" customHeight="1" thickBot="1">
      <c r="A64" s="134" t="s">
        <v>45</v>
      </c>
      <c r="B64" s="135"/>
      <c r="C64" s="144"/>
      <c r="D64" s="58" t="s">
        <v>44</v>
      </c>
      <c r="E64" s="59" t="s">
        <v>52</v>
      </c>
      <c r="F64" s="204" t="s">
        <v>43</v>
      </c>
      <c r="G64" s="144"/>
      <c r="H64" s="60" t="s">
        <v>53</v>
      </c>
    </row>
    <row r="65" spans="1:8" ht="10.5" customHeight="1">
      <c r="A65" s="110" t="s">
        <v>88</v>
      </c>
      <c r="B65" s="78"/>
      <c r="C65" s="79"/>
      <c r="D65" s="61" t="s">
        <v>89</v>
      </c>
      <c r="E65" s="61" t="s">
        <v>90</v>
      </c>
      <c r="F65" s="81">
        <v>37</v>
      </c>
      <c r="G65" s="80"/>
      <c r="H65" s="108">
        <v>41.651</v>
      </c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SUM(H65:H65)</f>
        <v>41.651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2014-03-12T04:28:43Z</dcterms:modified>
  <cp:category/>
  <cp:version/>
  <cp:contentType/>
  <cp:contentStatus/>
</cp:coreProperties>
</file>