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<sst xmlns="http://schemas.openxmlformats.org/spreadsheetml/2006/main" count="97" uniqueCount="87">
  <si>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</si>
  <si>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</si>
  <si>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</si>
  <si>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</si>
  <si>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</si>
  <si>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</si>
  <si>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</si>
  <si>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</si>
  <si>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</si>
  <si>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</si>
  <si>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</si>
  <si>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</si>
  <si>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</si>
  <si>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</si>
  <si>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</si>
  <si>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</si>
  <si>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</si>
  <si>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</si>
  <si>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</si>
  <si>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</si>
  <si>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</si>
  <si>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</si>
  <si>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</si>
  <si>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</si>
  <si>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</si>
  <si>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</si>
  <si>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</si>
  <si>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</si>
  <si>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</si>
  <si>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</si>
  <si>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</si>
  <si>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</si>
  <si>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</si>
  <si>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</si>
  <si>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</si>
  <si>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</si>
  <si>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</si>
  <si>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</si>
  <si>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</si>
  <si>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</si>
  <si>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</si>
  <si>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</si>
  <si>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</si>
  <si>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</si>
  <si>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</si>
  <si>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</si>
  <si>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</si>
  <si>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</si>
  <si>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</si>
  <si>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</si>
  <si>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</si>
  <si>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</si>
  <si>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</si>
  <si>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</si>
  <si>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</si>
  <si>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</si>
  <si>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</si>
  <si>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</si>
  <si>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</si>
  <si>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</si>
  <si>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</si>
  <si>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</si>
  <si>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</si>
  <si>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</si>
  <si>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</si>
  <si>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</si>
  <si>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</si>
  <si>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</si>
  <si>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</si>
  <si>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</si>
  <si>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</si>
  <si>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</si>
  <si>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ПАРКОВАЯ д 3</t>
  </si>
  <si>
    <t>Ремонт электропроводки (+розетка)</t>
  </si>
  <si>
    <t>Январь</t>
  </si>
  <si>
    <t xml:space="preserve">м.        </t>
  </si>
  <si>
    <t>Замена вентилей (кран с носиком)</t>
  </si>
  <si>
    <t>Октябрь</t>
  </si>
  <si>
    <t xml:space="preserve">шт.       </t>
  </si>
  <si>
    <t>Ремонт канализации (подвал)</t>
  </si>
  <si>
    <t>Декабрь</t>
  </si>
  <si>
    <t xml:space="preserve">м         </t>
  </si>
  <si>
    <t>Ремонт клапанов мусоропровода ()</t>
  </si>
  <si>
    <t>Май</t>
  </si>
  <si>
    <t xml:space="preserve">          </t>
  </si>
  <si>
    <t>Ремонт канализации, ЦО (подвал+рем.задв.-2 шт.)</t>
  </si>
  <si>
    <t>Ноябрь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</si>
</sst>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12" fillId="0" borderId="5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2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4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5" fillId="0" borderId="67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8" xfId="0" applyNumberFormat="1" applyFont="1" applyBorder="1" applyAlignment="1">
      <alignment horizontal="right"/>
    </xf>
    <xf numFmtId="0" fontId="5" fillId="0" borderId="5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1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49" fontId="14" fillId="0" borderId="59" xfId="0" applyNumberFormat="1" applyFont="1" applyBorder="1" applyAlignment="1">
      <alignment horizontal="right"/>
    </xf>
    <xf numFmtId="0" fontId="2" fillId="0" borderId="6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9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83" t="s">
        <v>23</v>
      </c>
      <c r="B1" s="183"/>
      <c r="C1" s="183"/>
      <c r="D1" s="183"/>
      <c r="E1" s="183"/>
      <c r="F1" s="183"/>
      <c r="G1" s="183"/>
      <c r="H1" s="183"/>
    </row>
    <row r="2" spans="1:8" ht="19.5" customHeight="1">
      <c r="A2" s="184" t="s">
        <v>58</v>
      </c>
      <c r="B2" s="184"/>
      <c r="C2" s="185"/>
      <c r="D2" s="185"/>
      <c r="E2" s="185"/>
      <c r="F2" s="185"/>
      <c r="G2" s="185"/>
      <c r="H2" s="185"/>
    </row>
    <row r="3" spans="1:8" ht="19.5" customHeight="1">
      <c r="A3" s="63" t="s">
        <v>59</v>
      </c>
      <c r="B3" s="63"/>
      <c r="C3" s="63"/>
      <c r="D3" s="187" t="s">
        <v>72</v>
      </c>
      <c r="E3" s="187"/>
      <c r="F3" s="187"/>
      <c r="G3" s="187"/>
      <c r="H3" s="187"/>
    </row>
    <row r="4" spans="1:8" ht="19.5" customHeight="1">
      <c r="A4" s="185" t="s">
        <v>66</v>
      </c>
      <c r="B4" s="185"/>
      <c r="C4" s="185"/>
      <c r="D4" s="185"/>
      <c r="E4" s="185"/>
      <c r="F4" s="185"/>
      <c r="G4" s="185"/>
      <c r="H4" s="185"/>
    </row>
    <row r="5" spans="1:8" ht="19.5" customHeight="1">
      <c r="A5" s="186" t="s">
        <v>71</v>
      </c>
      <c r="B5" s="186"/>
      <c r="C5" s="186"/>
      <c r="D5" s="186"/>
      <c r="E5" s="13">
        <v>3155.6</v>
      </c>
      <c r="F5" s="13" t="s">
        <v>50</v>
      </c>
      <c r="G5" s="13"/>
      <c r="H5" s="13"/>
    </row>
    <row r="6" spans="1:8" ht="19.5" customHeight="1">
      <c r="A6" s="186" t="s">
        <v>22</v>
      </c>
      <c r="B6" s="186"/>
      <c r="C6" s="186"/>
      <c r="D6" s="186"/>
      <c r="E6" s="186"/>
      <c r="F6" s="13">
        <v>82.7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1018.6151199999999</v>
      </c>
      <c r="D15" s="27">
        <f>D16+D22</f>
        <v>988.5300000000001</v>
      </c>
      <c r="E15" s="27">
        <f>E16+E22</f>
        <v>781.0695515627118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917.74956</v>
      </c>
      <c r="D16" s="43">
        <v>901.58</v>
      </c>
      <c r="E16" s="17">
        <f>C16*0.1525+E19+E21</f>
        <v>765.6875536627118</v>
      </c>
      <c r="F16" s="210"/>
      <c r="G16" s="21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714.531</v>
      </c>
      <c r="D18" s="54"/>
      <c r="E18" s="52">
        <f>C18</f>
        <v>714.531</v>
      </c>
      <c r="F18" s="214"/>
      <c r="G18" s="215"/>
      <c r="H18" s="90"/>
      <c r="I18" s="2"/>
    </row>
    <row r="19" spans="1:9" ht="15" customHeight="1">
      <c r="A19" s="101" t="s">
        <v>25</v>
      </c>
      <c r="B19" s="50"/>
      <c r="C19" s="51">
        <f>C18/1.18</f>
        <v>605.5347457627119</v>
      </c>
      <c r="D19" s="17"/>
      <c r="E19" s="17">
        <f>C19</f>
        <v>605.5347457627119</v>
      </c>
      <c r="F19" s="216"/>
      <c r="G19" s="217"/>
      <c r="H19" s="88"/>
      <c r="I19" s="2"/>
    </row>
    <row r="20" spans="1:9" ht="13.5" customHeight="1">
      <c r="A20" s="102" t="s">
        <v>3</v>
      </c>
      <c r="B20" s="28"/>
      <c r="C20" s="82">
        <v>203.21856</v>
      </c>
      <c r="D20" s="19"/>
      <c r="E20" s="83">
        <f>E16-E18</f>
        <v>51.15655366271187</v>
      </c>
      <c r="F20" s="214"/>
      <c r="G20" s="215"/>
      <c r="H20" s="91"/>
      <c r="I20" s="2"/>
    </row>
    <row r="21" spans="1:9" ht="14.25" customHeight="1" thickBot="1">
      <c r="A21" s="103" t="s">
        <v>25</v>
      </c>
      <c r="B21" s="56">
        <v>18.332</v>
      </c>
      <c r="C21" s="18">
        <f>C20/1.18</f>
        <v>172.2191186440678</v>
      </c>
      <c r="D21" s="18"/>
      <c r="E21" s="46">
        <v>20.196</v>
      </c>
      <c r="F21" s="188"/>
      <c r="G21" s="189"/>
      <c r="H21" s="92">
        <f>B21+C21-E21</f>
        <v>170.3551186440678</v>
      </c>
      <c r="I21" s="2"/>
    </row>
    <row r="22" spans="1:9" ht="15" customHeight="1">
      <c r="A22" s="104" t="s">
        <v>4</v>
      </c>
      <c r="B22" s="57"/>
      <c r="C22" s="42">
        <v>100.86556</v>
      </c>
      <c r="D22" s="44">
        <v>86.95</v>
      </c>
      <c r="E22" s="21">
        <f>C22*0.1525+E23</f>
        <v>15.3819979</v>
      </c>
      <c r="F22" s="207"/>
      <c r="G22" s="208"/>
      <c r="H22" s="93"/>
      <c r="I22" s="2"/>
    </row>
    <row r="23" spans="1:9" ht="15" customHeight="1" thickBot="1">
      <c r="A23" s="103" t="s">
        <v>25</v>
      </c>
      <c r="B23" s="56">
        <v>-581.708</v>
      </c>
      <c r="C23" s="41">
        <f>C22/1.18</f>
        <v>85.47928813559322</v>
      </c>
      <c r="D23" s="18"/>
      <c r="E23" s="46">
        <v>0</v>
      </c>
      <c r="F23" s="188"/>
      <c r="G23" s="189"/>
      <c r="H23" s="92">
        <f>B23+C23-E23</f>
        <v>-496.22871186440676</v>
      </c>
      <c r="I23" s="2"/>
    </row>
    <row r="24" spans="1:9" ht="19.5" customHeight="1">
      <c r="A24" s="105" t="s">
        <v>5</v>
      </c>
      <c r="B24" s="29"/>
      <c r="C24" s="30">
        <f>SUM(C26:C29)</f>
        <v>1583.935</v>
      </c>
      <c r="D24" s="30">
        <f>SUM(D26:D29)</f>
        <v>1618.343</v>
      </c>
      <c r="E24" s="30">
        <f>SUM(E26:E29)</f>
        <v>1375.0610199999999</v>
      </c>
      <c r="F24" s="132"/>
      <c r="G24" s="133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128.432</v>
      </c>
      <c r="D26" s="45">
        <v>131.055</v>
      </c>
      <c r="E26" s="11">
        <f>C26</f>
        <v>128.432</v>
      </c>
      <c r="F26" s="152"/>
      <c r="G26" s="153"/>
      <c r="H26" s="94"/>
      <c r="I26" s="2"/>
    </row>
    <row r="27" spans="1:9" ht="19.5" customHeight="1">
      <c r="A27" s="106" t="s">
        <v>32</v>
      </c>
      <c r="B27" s="26"/>
      <c r="C27" s="45">
        <v>91.809</v>
      </c>
      <c r="D27" s="45">
        <v>90.31</v>
      </c>
      <c r="E27" s="11">
        <f>C27</f>
        <v>91.809</v>
      </c>
      <c r="F27" s="152"/>
      <c r="G27" s="153"/>
      <c r="H27" s="94"/>
      <c r="I27" s="2"/>
    </row>
    <row r="28" spans="1:9" ht="15.75" customHeight="1">
      <c r="A28" s="106" t="s">
        <v>54</v>
      </c>
      <c r="B28" s="66"/>
      <c r="C28" s="65">
        <v>1072.043</v>
      </c>
      <c r="D28" s="65">
        <v>1082.241</v>
      </c>
      <c r="E28" s="54">
        <f>C28-208.87398</f>
        <v>863.1690199999999</v>
      </c>
      <c r="F28" s="152"/>
      <c r="G28" s="153"/>
      <c r="H28" s="90">
        <f>C28-E28</f>
        <v>208.87397999999996</v>
      </c>
      <c r="I28" s="2"/>
    </row>
    <row r="29" spans="1:9" ht="15.75" thickBot="1">
      <c r="A29" s="107" t="s">
        <v>61</v>
      </c>
      <c r="B29" s="67"/>
      <c r="C29" s="65">
        <v>291.651</v>
      </c>
      <c r="D29" s="65">
        <v>314.737</v>
      </c>
      <c r="E29" s="54">
        <f>C29</f>
        <v>291.651</v>
      </c>
      <c r="F29" s="143"/>
      <c r="G29" s="144"/>
      <c r="H29" s="95"/>
      <c r="I29" s="134"/>
    </row>
    <row r="30" spans="1:9" ht="43.5" customHeight="1" thickBot="1">
      <c r="A30" s="68" t="s">
        <v>17</v>
      </c>
      <c r="B30" s="84">
        <f>B21+B23</f>
        <v>-563.376</v>
      </c>
      <c r="C30" s="71">
        <f>C24+C15</f>
        <v>2602.55012</v>
      </c>
      <c r="D30" s="69">
        <f>D24+D15</f>
        <v>2606.873</v>
      </c>
      <c r="E30" s="69">
        <f>E24+E15</f>
        <v>2156.130571562712</v>
      </c>
      <c r="F30" s="147">
        <v>112.106</v>
      </c>
      <c r="G30" s="148"/>
      <c r="H30" s="70">
        <f>H21+H23</f>
        <v>-325.873593220339</v>
      </c>
      <c r="I30" s="55"/>
    </row>
    <row r="31" spans="1:9" ht="36" customHeight="1" thickBot="1">
      <c r="A31" s="154" t="s">
        <v>63</v>
      </c>
      <c r="B31" s="154"/>
      <c r="C31" s="154"/>
      <c r="D31" s="154"/>
      <c r="E31" s="154"/>
      <c r="F31" s="154"/>
      <c r="G31" s="154"/>
      <c r="H31" s="154"/>
      <c r="I31" s="2"/>
    </row>
    <row r="32" spans="1:9" ht="44.25" customHeight="1" thickBot="1">
      <c r="A32" s="155" t="s">
        <v>6</v>
      </c>
      <c r="B32" s="155"/>
      <c r="C32" s="156"/>
      <c r="D32" s="159" t="s">
        <v>33</v>
      </c>
      <c r="E32" s="160"/>
      <c r="F32" s="163" t="s">
        <v>34</v>
      </c>
      <c r="G32" s="164"/>
      <c r="H32" s="150" t="s">
        <v>60</v>
      </c>
      <c r="I32" s="2"/>
    </row>
    <row r="33" spans="1:9" ht="21" customHeight="1" thickBot="1">
      <c r="A33" s="157"/>
      <c r="B33" s="157"/>
      <c r="C33" s="158"/>
      <c r="D33" s="161"/>
      <c r="E33" s="162"/>
      <c r="F33" s="77" t="s">
        <v>69</v>
      </c>
      <c r="G33" s="76" t="s">
        <v>70</v>
      </c>
      <c r="H33" s="151"/>
      <c r="I33" s="7"/>
    </row>
    <row r="34" spans="1:9" ht="12.75" customHeight="1">
      <c r="A34" s="173" t="s">
        <v>20</v>
      </c>
      <c r="B34" s="174"/>
      <c r="C34" s="175"/>
      <c r="D34" s="203"/>
      <c r="E34" s="204"/>
      <c r="F34" s="121">
        <f>F45+F46</f>
        <v>23.515</v>
      </c>
      <c r="G34" s="39">
        <v>25.86</v>
      </c>
      <c r="H34" s="111"/>
      <c r="I34" s="8"/>
    </row>
    <row r="35" spans="1:9" ht="12.75" customHeight="1">
      <c r="A35" s="135" t="s">
        <v>10</v>
      </c>
      <c r="B35" s="136"/>
      <c r="C35" s="137"/>
      <c r="D35" s="205" t="s">
        <v>36</v>
      </c>
      <c r="E35" s="206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212" t="s">
        <v>37</v>
      </c>
      <c r="E36" s="21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41" t="s">
        <v>38</v>
      </c>
      <c r="E37" s="142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41" t="s">
        <v>39</v>
      </c>
      <c r="E38" s="142"/>
      <c r="F38" s="74">
        <v>6.03</v>
      </c>
      <c r="G38" s="74">
        <v>6.63</v>
      </c>
      <c r="H38" s="114"/>
      <c r="I38" s="6"/>
    </row>
    <row r="39" spans="1:9" ht="12.75" customHeight="1">
      <c r="A39" s="135" t="s">
        <v>46</v>
      </c>
      <c r="B39" s="136"/>
      <c r="C39" s="137"/>
      <c r="D39" s="141" t="s">
        <v>49</v>
      </c>
      <c r="E39" s="142"/>
      <c r="F39" s="74">
        <v>0.29</v>
      </c>
      <c r="G39" s="74">
        <v>0.32</v>
      </c>
      <c r="H39" s="114"/>
      <c r="I39" s="6"/>
    </row>
    <row r="40" spans="1:9" ht="12.75" customHeight="1">
      <c r="A40" s="135" t="s">
        <v>47</v>
      </c>
      <c r="B40" s="136"/>
      <c r="C40" s="137"/>
      <c r="D40" s="141" t="s">
        <v>48</v>
      </c>
      <c r="E40" s="142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41" t="s">
        <v>40</v>
      </c>
      <c r="E41" s="142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41" t="s">
        <v>42</v>
      </c>
      <c r="E42" s="142"/>
      <c r="F42" s="74">
        <v>2.51</v>
      </c>
      <c r="G42" s="47">
        <v>2.76</v>
      </c>
      <c r="H42" s="114"/>
      <c r="I42" s="6"/>
    </row>
    <row r="43" spans="1:9" ht="12.75" customHeight="1">
      <c r="A43" s="135" t="s">
        <v>41</v>
      </c>
      <c r="B43" s="136"/>
      <c r="C43" s="137"/>
      <c r="D43" s="141"/>
      <c r="E43" s="142"/>
      <c r="F43" s="74">
        <v>5.91</v>
      </c>
      <c r="G43" s="47">
        <v>6.96</v>
      </c>
      <c r="H43" s="114"/>
      <c r="I43" s="6"/>
    </row>
    <row r="44" spans="1:9" ht="12.75" customHeight="1">
      <c r="A44" s="135" t="s">
        <v>14</v>
      </c>
      <c r="B44" s="136"/>
      <c r="C44" s="137"/>
      <c r="D44" s="141"/>
      <c r="E44" s="142"/>
      <c r="F44" s="122">
        <v>1.6</v>
      </c>
      <c r="G44" s="48">
        <v>1.76</v>
      </c>
      <c r="H44" s="114"/>
      <c r="I44" s="6"/>
    </row>
    <row r="45" spans="1:9" ht="12.75" customHeight="1">
      <c r="A45" s="168" t="s">
        <v>21</v>
      </c>
      <c r="B45" s="169"/>
      <c r="C45" s="170"/>
      <c r="D45" s="171"/>
      <c r="E45" s="172"/>
      <c r="F45" s="123">
        <f>SUM(F35:F44)</f>
        <v>18.865000000000002</v>
      </c>
      <c r="G45" s="64">
        <f>SUM(G35:G44)</f>
        <v>21.21</v>
      </c>
      <c r="H45" s="115"/>
      <c r="I45" s="6"/>
    </row>
    <row r="46" spans="1:9" ht="12.75" customHeight="1">
      <c r="A46" s="197" t="s">
        <v>16</v>
      </c>
      <c r="B46" s="198"/>
      <c r="C46" s="199"/>
      <c r="D46" s="141" t="s">
        <v>24</v>
      </c>
      <c r="E46" s="142"/>
      <c r="F46" s="124">
        <v>4.65</v>
      </c>
      <c r="G46" s="49">
        <v>4.65</v>
      </c>
      <c r="H46" s="116">
        <f>E20</f>
        <v>51.15655366271187</v>
      </c>
      <c r="I46" s="6"/>
    </row>
    <row r="47" spans="1:9" ht="12.75" customHeight="1">
      <c r="A47" s="191" t="s">
        <v>30</v>
      </c>
      <c r="B47" s="192"/>
      <c r="C47" s="192"/>
      <c r="D47" s="192"/>
      <c r="E47" s="193"/>
      <c r="F47" s="125"/>
      <c r="G47" s="32"/>
      <c r="H47" s="117">
        <f>H48+H49</f>
        <v>15.3819979</v>
      </c>
      <c r="I47" s="9"/>
    </row>
    <row r="48" spans="1:9" ht="12.75" customHeight="1">
      <c r="A48" s="194" t="s">
        <v>55</v>
      </c>
      <c r="B48" s="195"/>
      <c r="C48" s="195"/>
      <c r="D48" s="195"/>
      <c r="E48" s="196"/>
      <c r="F48" s="126"/>
      <c r="G48" s="31"/>
      <c r="H48" s="118">
        <f>E22</f>
        <v>15.3819979</v>
      </c>
      <c r="I48" s="10"/>
    </row>
    <row r="49" spans="1:9" ht="12.75" customHeight="1" thickBot="1">
      <c r="A49" s="200" t="s">
        <v>57</v>
      </c>
      <c r="B49" s="201"/>
      <c r="C49" s="201"/>
      <c r="D49" s="201"/>
      <c r="E49" s="202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8" t="s">
        <v>64</v>
      </c>
      <c r="B53" s="138"/>
      <c r="C53" s="138"/>
      <c r="D53" s="138"/>
      <c r="E53" s="138"/>
      <c r="F53" s="138"/>
      <c r="G53" s="138"/>
      <c r="H53" s="138"/>
    </row>
    <row r="54" spans="1:8" ht="27" customHeight="1" thickBot="1">
      <c r="A54" s="139" t="s">
        <v>45</v>
      </c>
      <c r="B54" s="140"/>
      <c r="C54" s="140"/>
      <c r="D54" s="58" t="s">
        <v>44</v>
      </c>
      <c r="E54" s="59" t="s">
        <v>52</v>
      </c>
      <c r="F54" s="209" t="s">
        <v>43</v>
      </c>
      <c r="G54" s="14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8</v>
      </c>
      <c r="G55" s="80"/>
      <c r="H55" s="108">
        <v>0.313</v>
      </c>
    </row>
    <row r="56" spans="1:8" ht="10.5" customHeight="1">
      <c r="A56" s="128" t="s">
        <v>76</v>
      </c>
      <c r="B56" s="78"/>
      <c r="C56" s="79"/>
      <c r="D56" s="61" t="s">
        <v>77</v>
      </c>
      <c r="E56" s="61" t="s">
        <v>78</v>
      </c>
      <c r="F56" s="129">
        <v>2</v>
      </c>
      <c r="G56" s="130"/>
      <c r="H56" s="131">
        <v>1.168</v>
      </c>
    </row>
    <row r="57" spans="1:8" ht="10.5" customHeight="1">
      <c r="A57" s="128" t="s">
        <v>79</v>
      </c>
      <c r="B57" s="78"/>
      <c r="C57" s="79"/>
      <c r="D57" s="61" t="s">
        <v>80</v>
      </c>
      <c r="E57" s="61" t="s">
        <v>81</v>
      </c>
      <c r="F57" s="129">
        <v>10</v>
      </c>
      <c r="G57" s="130"/>
      <c r="H57" s="131">
        <v>7.698</v>
      </c>
    </row>
    <row r="58" spans="1:8" ht="10.5" customHeight="1">
      <c r="A58" s="128" t="s">
        <v>82</v>
      </c>
      <c r="B58" s="78"/>
      <c r="C58" s="79"/>
      <c r="D58" s="61" t="s">
        <v>83</v>
      </c>
      <c r="E58" s="61" t="s">
        <v>84</v>
      </c>
      <c r="F58" s="129">
        <v>1</v>
      </c>
      <c r="G58" s="130"/>
      <c r="H58" s="131">
        <v>3.912</v>
      </c>
    </row>
    <row r="59" spans="1:8" ht="10.5" customHeight="1">
      <c r="A59" s="128" t="s">
        <v>85</v>
      </c>
      <c r="B59" s="78"/>
      <c r="C59" s="79"/>
      <c r="D59" s="61" t="s">
        <v>86</v>
      </c>
      <c r="E59" s="61" t="s">
        <v>81</v>
      </c>
      <c r="F59" s="129">
        <v>10</v>
      </c>
      <c r="G59" s="130"/>
      <c r="H59" s="131">
        <v>7.105</v>
      </c>
    </row>
    <row r="60" spans="1:8" ht="9.75" customHeight="1">
      <c r="A60" s="165" t="s">
        <v>56</v>
      </c>
      <c r="B60" s="166"/>
      <c r="C60" s="167"/>
      <c r="D60" s="62"/>
      <c r="E60" s="62"/>
      <c r="F60" s="145"/>
      <c r="G60" s="146"/>
      <c r="H60" s="109">
        <f>SUM(H55:H59)</f>
        <v>20.196</v>
      </c>
    </row>
    <row r="61" spans="1:8" ht="37.5" customHeight="1" thickBot="1">
      <c r="A61" s="190" t="s">
        <v>65</v>
      </c>
      <c r="B61" s="190"/>
      <c r="C61" s="190"/>
      <c r="D61" s="190"/>
      <c r="E61" s="190"/>
      <c r="F61" s="190"/>
      <c r="G61" s="190"/>
      <c r="H61" s="190"/>
    </row>
    <row r="62" spans="1:8" ht="27.75" customHeight="1" thickBot="1">
      <c r="A62" s="139" t="s">
        <v>45</v>
      </c>
      <c r="B62" s="140"/>
      <c r="C62" s="149"/>
      <c r="D62" s="58" t="s">
        <v>44</v>
      </c>
      <c r="E62" s="59" t="s">
        <v>52</v>
      </c>
      <c r="F62" s="209" t="s">
        <v>43</v>
      </c>
      <c r="G62" s="149"/>
      <c r="H62" s="60" t="s">
        <v>53</v>
      </c>
    </row>
    <row r="63" spans="1:8" ht="10.5" customHeight="1">
      <c r="A63" s="110"/>
      <c r="B63" s="78"/>
      <c r="C63" s="79"/>
      <c r="D63" s="61"/>
      <c r="E63" s="61"/>
      <c r="F63" s="81"/>
      <c r="G63" s="80"/>
      <c r="H63" s="108"/>
    </row>
    <row r="64" spans="1:8" ht="9.75" customHeight="1">
      <c r="A64" s="165" t="s">
        <v>56</v>
      </c>
      <c r="B64" s="166"/>
      <c r="C64" s="167"/>
      <c r="D64" s="62"/>
      <c r="E64" s="62"/>
      <c r="F64" s="145"/>
      <c r="G64" s="146"/>
      <c r="H64" s="109">
        <f>SUM(H63:H63)</f>
        <v>0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2014-04-09T06:16:42Z</dcterms:modified>
  <cp:category/>
  <cp:version/>
  <cp:contentType/>
  <cp:contentStatus/>
</cp:coreProperties>
</file>