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'Лист1'!$A$1:$H$61</definedName>
  </definedNames>
  <calcPr fullCalcOnLoad="1"/>
</workbook>
</file>

<file path=xl/sharedStrings.xml><?xml version="1.0" encoding="utf-8"?>
<sst xmlns="http://schemas.openxmlformats.org/spreadsheetml/2006/main" count="88" uniqueCount="79">
  <si>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</si>
  <si>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</si>
  <si>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</si>
  <si>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</si>
  <si>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</si>
  <si>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</si>
  <si>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</si>
  <si>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</si>
  <si>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</si>
  <si>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</si>
  <si>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</si>
  <si>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</si>
  <si>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</si>
  <si>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</si>
  <si>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</si>
  <si>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</si>
  <si>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</si>
  <si>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</si>
  <si>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</si>
  <si>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</si>
  <si>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</si>
  <si>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</si>
  <si>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</si>
  <si>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</si>
  <si>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</si>
  <si>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</si>
  <si>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</si>
  <si>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</si>
  <si>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</si>
  <si>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</si>
  <si>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</si>
  <si>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</si>
  <si>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</si>
  <si>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</si>
  <si>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</si>
  <si>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</si>
  <si>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</si>
  <si>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</si>
  <si>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</si>
  <si>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</si>
  <si>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</si>
  <si>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</si>
  <si>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</si>
  <si>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</si>
  <si>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</si>
  <si>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</si>
  <si>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</si>
  <si>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</si>
  <si>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</si>
  <si>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</si>
  <si>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</si>
  <si>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</si>
  <si>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</si>
  <si>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</si>
  <si>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</si>
  <si>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</si>
  <si>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</si>
  <si>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</si>
  <si>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</si>
  <si>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</si>
  <si>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</si>
  <si>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</si>
  <si>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</si>
  <si>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</si>
  <si>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</si>
  <si>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</si>
  <si>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</si>
  <si>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</si>
  <si>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</si>
  <si>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</si>
  <si>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</si>
  <si>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</si>
  <si>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СТАНЦИОННАЯ д 44</t>
  </si>
  <si>
    <t>Замена вентилей (д=15мм- ц/о)</t>
  </si>
  <si>
    <t>Октябрь</t>
  </si>
  <si>
    <t xml:space="preserve">шт.       </t>
  </si>
  <si>
    <t>Ремонт дверей (+масл.окр.-4,2м2)</t>
  </si>
  <si>
    <t>Август</t>
  </si>
  <si>
    <t xml:space="preserve">шт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</si>
</sst>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538.2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120.579</v>
      </c>
      <c r="D15" s="27">
        <f>D16+D22</f>
        <v>120.723</v>
      </c>
      <c r="E15" s="27">
        <f>E16+E22</f>
        <v>88.94289072033898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105.24</v>
      </c>
      <c r="D16" s="43">
        <v>105.368</v>
      </c>
      <c r="E16" s="17">
        <f>C16*0.1525+E19+E21</f>
        <v>86.60369322033898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69.78</v>
      </c>
      <c r="D18" s="54"/>
      <c r="E18" s="52">
        <f>C18</f>
        <v>69.78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59.13559322033899</v>
      </c>
      <c r="D19" s="17"/>
      <c r="E19" s="17">
        <f>C19</f>
        <v>59.13559322033899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35.46</v>
      </c>
      <c r="D20" s="19"/>
      <c r="E20" s="83">
        <f>E16-E18</f>
        <v>16.82369322033898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-120.296</v>
      </c>
      <c r="C21" s="18">
        <f>C20/1.18</f>
        <v>30.05084745762712</v>
      </c>
      <c r="D21" s="18"/>
      <c r="E21" s="46">
        <v>11.419</v>
      </c>
      <c r="F21" s="183"/>
      <c r="G21" s="184"/>
      <c r="H21" s="92">
        <f>B21+C21-E21</f>
        <v>-101.66415254237289</v>
      </c>
      <c r="I21" s="2"/>
    </row>
    <row r="22" spans="1:9" ht="15" customHeight="1">
      <c r="A22" s="104" t="s">
        <v>4</v>
      </c>
      <c r="B22" s="57"/>
      <c r="C22" s="42">
        <v>15.339</v>
      </c>
      <c r="D22" s="44">
        <v>15.355</v>
      </c>
      <c r="E22" s="21">
        <f>C22*0.1525+E23</f>
        <v>2.3391975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-236.183</v>
      </c>
      <c r="C23" s="41">
        <f>C22/1.18</f>
        <v>12.999152542372883</v>
      </c>
      <c r="D23" s="18"/>
      <c r="E23" s="46">
        <v>0</v>
      </c>
      <c r="F23" s="183"/>
      <c r="G23" s="184"/>
      <c r="H23" s="92">
        <f>B23+C23-E23</f>
        <v>-223.1838474576271</v>
      </c>
      <c r="I23" s="2"/>
    </row>
    <row r="24" spans="1:9" ht="19.5" customHeight="1">
      <c r="A24" s="105" t="s">
        <v>5</v>
      </c>
      <c r="B24" s="29"/>
      <c r="C24" s="30">
        <f>SUM(C26:C29)</f>
        <v>267.133</v>
      </c>
      <c r="D24" s="30">
        <f>SUM(D26:D29)</f>
        <v>264.985</v>
      </c>
      <c r="E24" s="30">
        <f>SUM(E26:E29)</f>
        <v>267.133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37.565</v>
      </c>
      <c r="D26" s="45">
        <v>36.668</v>
      </c>
      <c r="E26" s="11">
        <f>C26</f>
        <v>37.565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46.178</v>
      </c>
      <c r="D27" s="45">
        <v>45.075</v>
      </c>
      <c r="E27" s="11">
        <f>C27</f>
        <v>46.178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183.39</v>
      </c>
      <c r="D28" s="65">
        <v>183.242</v>
      </c>
      <c r="E28" s="54">
        <f>C28</f>
        <v>183.39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-356.479</v>
      </c>
      <c r="C30" s="71">
        <f>C24+C15</f>
        <v>387.712</v>
      </c>
      <c r="D30" s="69">
        <f>D24+D15</f>
        <v>385.708</v>
      </c>
      <c r="E30" s="69">
        <f>E24+E15</f>
        <v>356.075890720339</v>
      </c>
      <c r="F30" s="142">
        <v>0</v>
      </c>
      <c r="G30" s="143"/>
      <c r="H30" s="70">
        <f>H21+H23</f>
        <v>-324.848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16.82369322033898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2.3391975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2.3391975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</v>
      </c>
      <c r="G55" s="80"/>
      <c r="H55" s="108">
        <v>0.207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2</v>
      </c>
      <c r="G56" s="215"/>
      <c r="H56" s="216">
        <v>11.212</v>
      </c>
    </row>
    <row r="57" spans="1:8" ht="9.75" customHeight="1">
      <c r="A57" s="160" t="s">
        <v>56</v>
      </c>
      <c r="B57" s="161"/>
      <c r="C57" s="162"/>
      <c r="D57" s="62"/>
      <c r="E57" s="62"/>
      <c r="F57" s="140"/>
      <c r="G57" s="141"/>
      <c r="H57" s="109">
        <f>SUM(H55:H56)</f>
        <v>11.419</v>
      </c>
    </row>
    <row r="58" spans="1:8" ht="37.5" customHeight="1" thickBot="1">
      <c r="A58" s="185" t="s">
        <v>65</v>
      </c>
      <c r="B58" s="185"/>
      <c r="C58" s="185"/>
      <c r="D58" s="185"/>
      <c r="E58" s="185"/>
      <c r="F58" s="185"/>
      <c r="G58" s="185"/>
      <c r="H58" s="185"/>
    </row>
    <row r="59" spans="1:8" ht="27.75" customHeight="1" thickBot="1">
      <c r="A59" s="134" t="s">
        <v>45</v>
      </c>
      <c r="B59" s="135"/>
      <c r="C59" s="144"/>
      <c r="D59" s="58" t="s">
        <v>44</v>
      </c>
      <c r="E59" s="59" t="s">
        <v>52</v>
      </c>
      <c r="F59" s="204" t="s">
        <v>43</v>
      </c>
      <c r="G59" s="144"/>
      <c r="H59" s="60" t="s">
        <v>53</v>
      </c>
    </row>
    <row r="60" spans="1:8" ht="10.5" customHeight="1">
      <c r="A60" s="110"/>
      <c r="B60" s="78"/>
      <c r="C60" s="79"/>
      <c r="D60" s="61"/>
      <c r="E60" s="61"/>
      <c r="F60" s="81"/>
      <c r="G60" s="80"/>
      <c r="H60" s="108"/>
    </row>
    <row r="61" spans="1:8" ht="9.75" customHeight="1">
      <c r="A61" s="160" t="s">
        <v>56</v>
      </c>
      <c r="B61" s="161"/>
      <c r="C61" s="162"/>
      <c r="D61" s="62"/>
      <c r="E61" s="62"/>
      <c r="F61" s="140"/>
      <c r="G61" s="141"/>
      <c r="H61" s="109">
        <f>SUM(H60:H60)</f>
        <v>0</v>
      </c>
    </row>
  </sheetData>
  <mergeCells count="67">
    <mergeCell ref="F22:G22"/>
    <mergeCell ref="A43:C43"/>
    <mergeCell ref="F59:G59"/>
    <mergeCell ref="F16:G16"/>
    <mergeCell ref="D36:E36"/>
    <mergeCell ref="F54:G54"/>
    <mergeCell ref="F18:G18"/>
    <mergeCell ref="F19:G19"/>
    <mergeCell ref="F20:G20"/>
    <mergeCell ref="F23:G23"/>
    <mergeCell ref="F21:G21"/>
    <mergeCell ref="A57:C57"/>
    <mergeCell ref="A58:H58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1:C61"/>
    <mergeCell ref="D41:E41"/>
    <mergeCell ref="D43:E43"/>
    <mergeCell ref="D42:E42"/>
    <mergeCell ref="D44:E44"/>
    <mergeCell ref="A44:C44"/>
    <mergeCell ref="A45:C45"/>
    <mergeCell ref="D45:E45"/>
    <mergeCell ref="A59:C59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1:G61"/>
    <mergeCell ref="F30:G30"/>
    <mergeCell ref="F57:G57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2014-03-12T04:30:12Z</dcterms:modified>
  <cp:category/>
  <cp:version/>
  <cp:contentType/>
  <cp:contentStatus/>
</cp:coreProperties>
</file>