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<sst xmlns="http://schemas.openxmlformats.org/spreadsheetml/2006/main" count="100" uniqueCount="87">
  <si>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</si>
  <si>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</si>
  <si>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</si>
  <si>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</si>
  <si>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</si>
  <si>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</si>
  <si>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</si>
  <si>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</si>
  <si>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</si>
  <si>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</si>
  <si>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</si>
  <si>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</si>
  <si>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</si>
  <si>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</si>
  <si>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</si>
  <si>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</si>
  <si>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</si>
  <si>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</si>
  <si>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</si>
  <si>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</si>
  <si>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</si>
  <si>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</si>
  <si>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</si>
  <si>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</si>
  <si>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</si>
  <si>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</si>
  <si>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</si>
  <si>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</si>
  <si>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</si>
  <si>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</si>
  <si>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</si>
  <si>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</si>
  <si>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</si>
  <si>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</si>
  <si>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</si>
  <si>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</si>
  <si>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</si>
  <si>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</si>
  <si>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</si>
  <si>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</si>
  <si>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</si>
  <si>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</si>
  <si>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</si>
  <si>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</si>
  <si>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</si>
  <si>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</si>
  <si>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</si>
  <si>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</si>
  <si>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</si>
  <si>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</si>
  <si>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</si>
  <si>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</si>
  <si>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</si>
  <si>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</si>
  <si>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</si>
  <si>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</si>
  <si>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</si>
  <si>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</si>
  <si>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</si>
  <si>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</si>
  <si>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</si>
  <si>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</si>
  <si>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</si>
  <si>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</si>
  <si>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</si>
  <si>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</si>
  <si>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</si>
  <si>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</si>
  <si>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</si>
  <si>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</si>
  <si>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</si>
  <si>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</si>
  <si>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КУЛИКОВА д 24</t>
  </si>
  <si>
    <t>Ремонт металлической кровли (выход на кровлю)</t>
  </si>
  <si>
    <t>Август</t>
  </si>
  <si>
    <t xml:space="preserve">м2        </t>
  </si>
  <si>
    <t>Ремонт канализации (ст.кв.3,6,9)</t>
  </si>
  <si>
    <t>Июль</t>
  </si>
  <si>
    <t xml:space="preserve">м         </t>
  </si>
  <si>
    <t>Ремонт канализации (кв.8,11)</t>
  </si>
  <si>
    <t>Май</t>
  </si>
  <si>
    <t>Изоляция трубопровода (ц/о-подвал)</t>
  </si>
  <si>
    <t>Апрель</t>
  </si>
  <si>
    <t>Ремонт ХВС, канализации (подвал)</t>
  </si>
  <si>
    <t>Декабрь</t>
  </si>
  <si>
    <t>Техническая инвентаризация (Изготовление технического паспорта дома)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</si>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</sst>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1387.3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80.7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306.82</v>
      </c>
      <c r="D15" s="27">
        <f>D16+D22</f>
        <v>295.86400000000003</v>
      </c>
      <c r="E15" s="27">
        <f>E16+E22</f>
        <v>385.809543220339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271.272</v>
      </c>
      <c r="D16" s="43">
        <v>261.908</v>
      </c>
      <c r="E16" s="17">
        <f>C16*0.1525+E19+E21</f>
        <v>380.388473220339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179.874</v>
      </c>
      <c r="D18" s="54"/>
      <c r="E18" s="52">
        <f>C18</f>
        <v>179.874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152.435593220339</v>
      </c>
      <c r="D19" s="17"/>
      <c r="E19" s="17">
        <f>C19</f>
        <v>152.435593220339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91.398</v>
      </c>
      <c r="D20" s="19"/>
      <c r="E20" s="83">
        <f>E16-E18</f>
        <v>200.514473220339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126.732</v>
      </c>
      <c r="C21" s="18">
        <f>C20/1.18</f>
        <v>77.45593220338984</v>
      </c>
      <c r="D21" s="18"/>
      <c r="E21" s="46">
        <v>186.5839</v>
      </c>
      <c r="F21" s="183"/>
      <c r="G21" s="184"/>
      <c r="H21" s="92">
        <f>B21+C21-E21</f>
        <v>17.604032203389835</v>
      </c>
      <c r="I21" s="2"/>
    </row>
    <row r="22" spans="1:9" ht="15" customHeight="1">
      <c r="A22" s="104" t="s">
        <v>4</v>
      </c>
      <c r="B22" s="57"/>
      <c r="C22" s="42">
        <v>35.548</v>
      </c>
      <c r="D22" s="44">
        <v>33.956</v>
      </c>
      <c r="E22" s="21">
        <f>C22*0.1525+E23</f>
        <v>5.42107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48.346</v>
      </c>
      <c r="C23" s="41">
        <f>C22/1.18</f>
        <v>30.125423728813562</v>
      </c>
      <c r="D23" s="18"/>
      <c r="E23" s="46">
        <v>0</v>
      </c>
      <c r="F23" s="183"/>
      <c r="G23" s="184"/>
      <c r="H23" s="92">
        <f>B23+C23-E23</f>
        <v>78.47142372881356</v>
      </c>
      <c r="I23" s="2"/>
    </row>
    <row r="24" spans="1:9" ht="19.5" customHeight="1">
      <c r="A24" s="105" t="s">
        <v>5</v>
      </c>
      <c r="B24" s="29"/>
      <c r="C24" s="30">
        <f>SUM(C26:C29)</f>
        <v>620.164</v>
      </c>
      <c r="D24" s="30">
        <f>SUM(D26:D29)</f>
        <v>601.4549999999999</v>
      </c>
      <c r="E24" s="30">
        <f>SUM(E26:E29)</f>
        <v>620.164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66.955</v>
      </c>
      <c r="D26" s="45">
        <v>65.817</v>
      </c>
      <c r="E26" s="11">
        <f>C26</f>
        <v>66.955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81.905</v>
      </c>
      <c r="D27" s="45">
        <v>81.253</v>
      </c>
      <c r="E27" s="11">
        <f>C27</f>
        <v>81.905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471.304</v>
      </c>
      <c r="D28" s="65">
        <v>454.385</v>
      </c>
      <c r="E28" s="54">
        <f>C28</f>
        <v>471.304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175.078</v>
      </c>
      <c r="C30" s="71">
        <f>C24+C15</f>
        <v>926.9839999999999</v>
      </c>
      <c r="D30" s="69">
        <f>D24+D15</f>
        <v>897.319</v>
      </c>
      <c r="E30" s="69">
        <f>E24+E15</f>
        <v>1005.973543220339</v>
      </c>
      <c r="F30" s="142">
        <v>56.744</v>
      </c>
      <c r="G30" s="143"/>
      <c r="H30" s="70">
        <f>H21+H23</f>
        <v>96.0754559322034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200.514473220339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5.42107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5.42107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3.12</v>
      </c>
      <c r="G55" s="80"/>
      <c r="H55" s="108">
        <v>1.061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21</v>
      </c>
      <c r="G56" s="215"/>
      <c r="H56" s="216">
        <v>18.097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4.5</v>
      </c>
      <c r="G57" s="215"/>
      <c r="H57" s="216">
        <v>1.289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75</v>
      </c>
      <c r="F58" s="214">
        <v>94.2</v>
      </c>
      <c r="G58" s="215"/>
      <c r="H58" s="216">
        <v>60.294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78</v>
      </c>
      <c r="F59" s="214">
        <v>76</v>
      </c>
      <c r="G59" s="215"/>
      <c r="H59" s="216">
        <v>74.327</v>
      </c>
    </row>
    <row r="60" spans="1:8" ht="10.5" customHeight="1">
      <c r="A60" s="213" t="s">
        <v>85</v>
      </c>
      <c r="B60" s="78"/>
      <c r="C60" s="79"/>
      <c r="D60" s="61" t="s">
        <v>74</v>
      </c>
      <c r="E60" s="61" t="s">
        <v>86</v>
      </c>
      <c r="F60" s="214">
        <v>1</v>
      </c>
      <c r="G60" s="215"/>
      <c r="H60" s="216">
        <v>31.51586</v>
      </c>
    </row>
    <row r="61" spans="1:8" ht="9.75" customHeight="1">
      <c r="A61" s="160" t="s">
        <v>56</v>
      </c>
      <c r="B61" s="161"/>
      <c r="C61" s="162"/>
      <c r="D61" s="62"/>
      <c r="E61" s="62"/>
      <c r="F61" s="140"/>
      <c r="G61" s="141"/>
      <c r="H61" s="109">
        <f>SUM(H55:H60)</f>
        <v>186.58386</v>
      </c>
    </row>
    <row r="62" spans="1:8" ht="37.5" customHeight="1" thickBot="1">
      <c r="A62" s="185" t="s">
        <v>65</v>
      </c>
      <c r="B62" s="185"/>
      <c r="C62" s="185"/>
      <c r="D62" s="185"/>
      <c r="E62" s="185"/>
      <c r="F62" s="185"/>
      <c r="G62" s="185"/>
      <c r="H62" s="185"/>
    </row>
    <row r="63" spans="1:8" ht="27.75" customHeight="1" thickBot="1">
      <c r="A63" s="134" t="s">
        <v>45</v>
      </c>
      <c r="B63" s="135"/>
      <c r="C63" s="144"/>
      <c r="D63" s="58" t="s">
        <v>44</v>
      </c>
      <c r="E63" s="59" t="s">
        <v>52</v>
      </c>
      <c r="F63" s="204" t="s">
        <v>43</v>
      </c>
      <c r="G63" s="144"/>
      <c r="H63" s="60" t="s">
        <v>53</v>
      </c>
    </row>
    <row r="64" spans="1:8" ht="10.5" customHeight="1">
      <c r="A64" s="110"/>
      <c r="B64" s="78"/>
      <c r="C64" s="79"/>
      <c r="D64" s="61"/>
      <c r="E64" s="61"/>
      <c r="F64" s="81"/>
      <c r="G64" s="80"/>
      <c r="H64" s="108"/>
    </row>
    <row r="65" spans="1:8" ht="9.75" customHeight="1">
      <c r="A65" s="160" t="s">
        <v>56</v>
      </c>
      <c r="B65" s="161"/>
      <c r="C65" s="162"/>
      <c r="D65" s="62"/>
      <c r="E65" s="62"/>
      <c r="F65" s="140"/>
      <c r="G65" s="141"/>
      <c r="H65" s="109">
        <f>SUM(H64:H64)</f>
        <v>0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5:G65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2014-03-12T04:29:27Z</dcterms:modified>
  <cp:category/>
  <cp:version/>
  <cp:contentType/>
  <cp:contentStatus/>
</cp:coreProperties>
</file>